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851" activeTab="2"/>
  </bookViews>
  <sheets>
    <sheet name="1日目予選 ５年生Ａ～Ｃ" sheetId="1" r:id="rId1"/>
    <sheet name="1日目予選 ５年生Ｄ～Ｆ" sheetId="2" r:id="rId2"/>
    <sheet name="1日目予選　４年生Ａ・Ｂ" sheetId="3" r:id="rId3"/>
  </sheets>
  <definedNames/>
  <calcPr fullCalcOnLoad="1" refMode="R1C1"/>
</workbook>
</file>

<file path=xl/sharedStrings.xml><?xml version="1.0" encoding="utf-8"?>
<sst xmlns="http://schemas.openxmlformats.org/spreadsheetml/2006/main" count="364" uniqueCount="72">
  <si>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</si>
  <si>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</si>
  <si>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</si>
  <si>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</si>
  <si>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</si>
  <si>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</si>
  <si>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</si>
  <si>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</si>
  <si>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</si>
  <si>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14:30～15:05</t>
  </si>
  <si>
    <t>15:10～15:45</t>
  </si>
  <si>
    <t>Ａ コート</t>
  </si>
  <si>
    <t>Ｂコ ート</t>
  </si>
  <si>
    <t>10:30～11:05</t>
  </si>
  <si>
    <t>11:10～11:45</t>
  </si>
  <si>
    <t>Ｃブロック</t>
  </si>
  <si>
    <t>Aブロック</t>
  </si>
  <si>
    <t>－</t>
  </si>
  <si>
    <t>Bブロック</t>
  </si>
  <si>
    <t>Ｄブロック</t>
  </si>
  <si>
    <t>Ｅブロック</t>
  </si>
  <si>
    <t xml:space="preserve"> </t>
  </si>
  <si>
    <t>Ｆブロック</t>
  </si>
  <si>
    <t>ＮＳＣ北斗ＳＣ</t>
  </si>
  <si>
    <t>山田くらぶ</t>
  </si>
  <si>
    <t>0</t>
  </si>
  <si>
    <t>0</t>
  </si>
  <si>
    <t>大会第１日目 （７月３１日） ５年生以下・予選リーグ</t>
  </si>
  <si>
    <t>助任ＳＣ</t>
  </si>
  <si>
    <t>Ｋ.Ｓ.Ｆ.Ｃ・Ａ</t>
  </si>
  <si>
    <t>三田城山ＦＣ</t>
  </si>
  <si>
    <t>守山白鳳ＳＳＤ</t>
  </si>
  <si>
    <t>ＦＣマトリックス</t>
  </si>
  <si>
    <t>Ｋ.Ｓ.Ｆ.Ｃ・Ｂ</t>
  </si>
  <si>
    <t>ミラクル洲本</t>
  </si>
  <si>
    <t>箕谷ＳＣ</t>
  </si>
  <si>
    <t>住吉大社ＳＣ</t>
  </si>
  <si>
    <t>ＳＣクリヴォーネ</t>
  </si>
  <si>
    <t>鹿の子台ＦＣ</t>
  </si>
  <si>
    <t>正覚寺ＦＣ</t>
  </si>
  <si>
    <t>宝塚・仁川ＳＣ</t>
  </si>
  <si>
    <t>ＦＣコンパニェロ</t>
  </si>
  <si>
    <t>センチュリーＦＣ</t>
  </si>
  <si>
    <t>相生ＦＣＪｒ.Ａ</t>
  </si>
  <si>
    <t>猪名川ＦＣ</t>
  </si>
  <si>
    <t>三笠ＦＣ</t>
  </si>
  <si>
    <t>大阪市ｴｽﾄＦＣ</t>
  </si>
  <si>
    <t>相生ＦＣＪｒ.Ｂ</t>
  </si>
  <si>
    <t>武庫ＪＳＣ</t>
  </si>
  <si>
    <t>大会第１日目 （７月３１日） ４年生以下・予選リーグ</t>
  </si>
  <si>
    <t>Ａブロック</t>
  </si>
  <si>
    <t>Ｂブロック</t>
  </si>
  <si>
    <t>けやき台ﾎｰﾈｯﾂＦＣ</t>
  </si>
  <si>
    <t>若草ＪＳＣ</t>
  </si>
  <si>
    <t>五色ＦＣ</t>
  </si>
  <si>
    <t>センチュリーＦＣ</t>
  </si>
  <si>
    <t>三田城山ＦＣ</t>
  </si>
  <si>
    <t>飛鳥ＦＣ</t>
  </si>
  <si>
    <t>Ｂコート</t>
  </si>
  <si>
    <t>10:30～11:05</t>
  </si>
  <si>
    <t>11:50～12:25</t>
  </si>
  <si>
    <t>12:30～13:05</t>
  </si>
  <si>
    <t>13:50～14:25</t>
  </si>
  <si>
    <t>14:30～15:05</t>
  </si>
  <si>
    <t>15:50～16:25</t>
  </si>
  <si>
    <t>16:30～17:05</t>
  </si>
  <si>
    <t>けやき台ﾎｰﾈｯﾂFC</t>
  </si>
  <si>
    <t>11:10～11:45</t>
  </si>
  <si>
    <t>田宮ビクトリーSSD</t>
  </si>
  <si>
    <t>13:10～13:45</t>
  </si>
  <si>
    <t>15:10～15:45</t>
  </si>
  <si>
    <t>最終結果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</si>
</sst>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2" borderId="0" xfId="0" applyFont="1" applyFill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center" shrinkToFit="1"/>
    </xf>
    <xf numFmtId="0" fontId="6" fillId="2" borderId="9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 shrinkToFit="1"/>
    </xf>
    <xf numFmtId="0" fontId="6" fillId="2" borderId="11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5" fillId="3" borderId="0" xfId="0" applyFont="1" applyFill="1" applyAlignment="1">
      <alignment horizontal="center" shrinkToFit="1"/>
    </xf>
    <xf numFmtId="0" fontId="6" fillId="2" borderId="3" xfId="0" applyNumberFormat="1" applyFont="1" applyFill="1" applyBorder="1" applyAlignment="1">
      <alignment horizontal="center" shrinkToFit="1"/>
    </xf>
    <xf numFmtId="0" fontId="5" fillId="3" borderId="0" xfId="0" applyNumberFormat="1" applyFont="1" applyFill="1" applyAlignment="1">
      <alignment horizontal="center" shrinkToFit="1"/>
    </xf>
    <xf numFmtId="0" fontId="6" fillId="2" borderId="0" xfId="0" applyNumberFormat="1" applyFont="1" applyFill="1" applyAlignment="1">
      <alignment horizontal="center" shrinkToFit="1"/>
    </xf>
    <xf numFmtId="0" fontId="5" fillId="2" borderId="0" xfId="0" applyNumberFormat="1" applyFont="1" applyFill="1" applyAlignment="1">
      <alignment horizontal="center" shrinkToFit="1"/>
    </xf>
    <xf numFmtId="0" fontId="6" fillId="2" borderId="5" xfId="0" applyNumberFormat="1" applyFont="1" applyFill="1" applyBorder="1" applyAlignment="1">
      <alignment horizontal="center" shrinkToFit="1"/>
    </xf>
    <xf numFmtId="0" fontId="6" fillId="2" borderId="5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6" fillId="2" borderId="6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6" fillId="2" borderId="4" xfId="0" applyNumberFormat="1" applyFont="1" applyFill="1" applyBorder="1" applyAlignment="1">
      <alignment horizontal="center" shrinkToFit="1"/>
    </xf>
    <xf numFmtId="0" fontId="6" fillId="2" borderId="7" xfId="0" applyNumberFormat="1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Border="1" applyAlignment="1">
      <alignment horizontal="center" vertical="center" wrapText="1" shrinkToFit="1"/>
    </xf>
    <xf numFmtId="0" fontId="6" fillId="2" borderId="9" xfId="0" applyNumberFormat="1" applyFont="1" applyFill="1" applyBorder="1" applyAlignment="1">
      <alignment horizontal="center" shrinkToFit="1"/>
    </xf>
    <xf numFmtId="0" fontId="5" fillId="2" borderId="9" xfId="0" applyNumberFormat="1" applyFont="1" applyFill="1" applyBorder="1" applyAlignment="1">
      <alignment horizontal="center" shrinkToFit="1"/>
    </xf>
    <xf numFmtId="0" fontId="6" fillId="2" borderId="11" xfId="0" applyNumberFormat="1" applyFont="1" applyFill="1" applyBorder="1" applyAlignment="1">
      <alignment horizontal="center" shrinkToFit="1"/>
    </xf>
    <xf numFmtId="0" fontId="5" fillId="2" borderId="11" xfId="0" applyNumberFormat="1" applyFont="1" applyFill="1" applyBorder="1" applyAlignment="1">
      <alignment horizontal="center" shrinkToFit="1"/>
    </xf>
    <xf numFmtId="0" fontId="6" fillId="2" borderId="8" xfId="0" applyNumberFormat="1" applyFont="1" applyFill="1" applyBorder="1" applyAlignment="1">
      <alignment horizontal="center" shrinkToFit="1"/>
    </xf>
    <xf numFmtId="0" fontId="5" fillId="2" borderId="8" xfId="0" applyNumberFormat="1" applyFont="1" applyFill="1" applyBorder="1" applyAlignment="1">
      <alignment horizontal="center" shrinkToFit="1"/>
    </xf>
    <xf numFmtId="0" fontId="5" fillId="3" borderId="2" xfId="0" applyNumberFormat="1" applyFont="1" applyFill="1" applyBorder="1" applyAlignment="1">
      <alignment horizontal="left" shrinkToFit="1"/>
    </xf>
    <xf numFmtId="0" fontId="5" fillId="0" borderId="2" xfId="0" applyNumberFormat="1" applyFont="1" applyFill="1" applyBorder="1" applyAlignment="1">
      <alignment horizontal="left" shrinkToFit="1"/>
    </xf>
    <xf numFmtId="0" fontId="5" fillId="3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0" fillId="2" borderId="12" xfId="0" applyNumberFormat="1" applyFont="1" applyFill="1" applyBorder="1" applyAlignment="1">
      <alignment horizontal="center" vertical="center" shrinkToFit="1"/>
    </xf>
    <xf numFmtId="0" fontId="0" fillId="2" borderId="13" xfId="0" applyNumberFormat="1" applyFont="1" applyFill="1" applyBorder="1" applyAlignment="1">
      <alignment horizontal="center" vertical="center" shrinkToFit="1"/>
    </xf>
    <xf numFmtId="0" fontId="5" fillId="3" borderId="0" xfId="0" applyNumberFormat="1" applyFont="1" applyFill="1" applyAlignment="1">
      <alignment horizontal="center" shrinkToFit="1"/>
    </xf>
    <xf numFmtId="0" fontId="0" fillId="2" borderId="14" xfId="0" applyNumberFormat="1" applyFont="1" applyFill="1" applyBorder="1" applyAlignment="1">
      <alignment horizontal="center" vertical="center" shrinkToFit="1"/>
    </xf>
    <xf numFmtId="0" fontId="0" fillId="2" borderId="15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6" fillId="2" borderId="17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19" xfId="0" applyNumberFormat="1" applyFont="1" applyFill="1" applyBorder="1" applyAlignment="1">
      <alignment horizontal="center" shrinkToFit="1"/>
    </xf>
    <xf numFmtId="0" fontId="5" fillId="2" borderId="20" xfId="0" applyNumberFormat="1" applyFont="1" applyFill="1" applyBorder="1" applyAlignment="1">
      <alignment horizontal="center" shrinkToFit="1"/>
    </xf>
    <xf numFmtId="0" fontId="0" fillId="2" borderId="21" xfId="0" applyNumberFormat="1" applyFont="1" applyFill="1" applyBorder="1" applyAlignment="1">
      <alignment horizontal="center" vertical="center" shrinkToFit="1"/>
    </xf>
    <xf numFmtId="0" fontId="0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12" xfId="0" applyNumberFormat="1" applyFont="1" applyFill="1" applyBorder="1" applyAlignment="1">
      <alignment horizontal="center" vertical="center" shrinkToFit="1"/>
    </xf>
    <xf numFmtId="0" fontId="6" fillId="2" borderId="25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 shrinkToFit="1"/>
    </xf>
    <xf numFmtId="0" fontId="0" fillId="2" borderId="16" xfId="0" applyNumberFormat="1" applyFont="1" applyFill="1" applyBorder="1" applyAlignment="1">
      <alignment horizontal="center" vertical="center" shrinkToFit="1"/>
    </xf>
    <xf numFmtId="0" fontId="0" fillId="2" borderId="17" xfId="0" applyNumberFormat="1" applyFont="1" applyFill="1" applyBorder="1" applyAlignment="1">
      <alignment horizontal="center" vertical="center" shrinkToFit="1"/>
    </xf>
    <xf numFmtId="0" fontId="6" fillId="2" borderId="14" xfId="0" applyNumberFormat="1" applyFont="1" applyFill="1" applyBorder="1" applyAlignment="1">
      <alignment horizontal="center" vertical="center" shrinkToFit="1"/>
    </xf>
    <xf numFmtId="0" fontId="6" fillId="2" borderId="15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shrinkToFit="1"/>
    </xf>
    <xf numFmtId="0" fontId="6" fillId="2" borderId="28" xfId="0" applyNumberFormat="1" applyFont="1" applyFill="1" applyBorder="1" applyAlignment="1">
      <alignment horizontal="center" shrinkToFit="1"/>
    </xf>
    <xf numFmtId="0" fontId="6" fillId="2" borderId="29" xfId="0" applyNumberFormat="1" applyFont="1" applyFill="1" applyBorder="1" applyAlignment="1">
      <alignment horizontal="center" shrinkToFit="1"/>
    </xf>
    <xf numFmtId="0" fontId="6" fillId="2" borderId="30" xfId="0" applyNumberFormat="1" applyFont="1" applyFill="1" applyBorder="1" applyAlignment="1">
      <alignment horizontal="center" shrinkToFit="1"/>
    </xf>
    <xf numFmtId="0" fontId="0" fillId="2" borderId="25" xfId="0" applyNumberFormat="1" applyFont="1" applyFill="1" applyBorder="1" applyAlignment="1">
      <alignment horizontal="center" vertical="center" shrinkToFit="1"/>
    </xf>
    <xf numFmtId="0" fontId="0" fillId="2" borderId="26" xfId="0" applyNumberFormat="1" applyFont="1" applyFill="1" applyBorder="1" applyAlignment="1">
      <alignment horizontal="center" vertical="center" shrinkToFit="1"/>
    </xf>
    <xf numFmtId="0" fontId="6" fillId="2" borderId="31" xfId="0" applyNumberFormat="1" applyFont="1" applyFill="1" applyBorder="1" applyAlignment="1">
      <alignment horizontal="center" shrinkToFit="1"/>
    </xf>
    <xf numFmtId="0" fontId="6" fillId="2" borderId="32" xfId="0" applyNumberFormat="1" applyFont="1" applyFill="1" applyBorder="1" applyAlignment="1">
      <alignment horizontal="center" shrinkToFit="1"/>
    </xf>
    <xf numFmtId="0" fontId="6" fillId="2" borderId="33" xfId="0" applyNumberFormat="1" applyFont="1" applyFill="1" applyBorder="1" applyAlignment="1">
      <alignment horizontal="center" vertical="center" shrinkToFit="1"/>
    </xf>
    <xf numFmtId="0" fontId="6" fillId="2" borderId="34" xfId="0" applyNumberFormat="1" applyFont="1" applyFill="1" applyBorder="1" applyAlignment="1">
      <alignment horizontal="center" vertical="center" shrinkToFit="1"/>
    </xf>
    <xf numFmtId="0" fontId="6" fillId="2" borderId="35" xfId="0" applyNumberFormat="1" applyFont="1" applyFill="1" applyBorder="1" applyAlignment="1">
      <alignment horizontal="center" shrinkToFit="1"/>
    </xf>
    <xf numFmtId="0" fontId="6" fillId="2" borderId="36" xfId="0" applyNumberFormat="1" applyFont="1" applyFill="1" applyBorder="1" applyAlignment="1">
      <alignment horizontal="center" shrinkToFit="1"/>
    </xf>
    <xf numFmtId="0" fontId="6" fillId="2" borderId="37" xfId="0" applyNumberFormat="1" applyFont="1" applyFill="1" applyBorder="1" applyAlignment="1">
      <alignment horizontal="center" vertical="center" shrinkToFit="1"/>
    </xf>
    <xf numFmtId="0" fontId="6" fillId="2" borderId="38" xfId="0" applyNumberFormat="1" applyFont="1" applyFill="1" applyBorder="1" applyAlignment="1">
      <alignment horizontal="center" vertical="center" shrinkToFit="1"/>
    </xf>
    <xf numFmtId="0" fontId="6" fillId="2" borderId="18" xfId="0" applyNumberFormat="1" applyFont="1" applyFill="1" applyBorder="1" applyAlignment="1">
      <alignment horizontal="center" vertical="center" shrinkToFit="1"/>
    </xf>
    <xf numFmtId="0" fontId="6" fillId="2" borderId="19" xfId="0" applyNumberFormat="1" applyFont="1" applyFill="1" applyBorder="1" applyAlignment="1">
      <alignment horizontal="center" vertical="center" shrinkToFit="1"/>
    </xf>
    <xf numFmtId="0" fontId="6" fillId="2" borderId="20" xfId="0" applyNumberFormat="1" applyFont="1" applyFill="1" applyBorder="1" applyAlignment="1">
      <alignment horizontal="center" vertical="center" shrinkToFit="1"/>
    </xf>
    <xf numFmtId="0" fontId="6" fillId="2" borderId="33" xfId="0" applyNumberFormat="1" applyFont="1" applyFill="1" applyBorder="1" applyAlignment="1">
      <alignment horizontal="center" shrinkToFit="1"/>
    </xf>
    <xf numFmtId="0" fontId="6" fillId="2" borderId="34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Alignment="1">
      <alignment horizontal="center" shrinkToFit="1"/>
    </xf>
    <xf numFmtId="0" fontId="6" fillId="2" borderId="39" xfId="0" applyNumberFormat="1" applyFont="1" applyFill="1" applyBorder="1" applyAlignment="1">
      <alignment horizontal="center" shrinkToFit="1"/>
    </xf>
    <xf numFmtId="0" fontId="6" fillId="2" borderId="40" xfId="0" applyNumberFormat="1" applyFont="1" applyFill="1" applyBorder="1" applyAlignment="1">
      <alignment horizont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42" xfId="0" applyNumberFormat="1" applyFont="1" applyFill="1" applyBorder="1" applyAlignment="1">
      <alignment horizontal="center" vertical="center" shrinkToFit="1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4" xfId="0" applyNumberFormat="1" applyFont="1" applyFill="1" applyBorder="1" applyAlignment="1">
      <alignment horizontal="center" vertical="center" shrinkToFit="1"/>
    </xf>
    <xf numFmtId="0" fontId="6" fillId="2" borderId="21" xfId="0" applyNumberFormat="1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46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180" fontId="6" fillId="2" borderId="33" xfId="0" applyNumberFormat="1" applyFont="1" applyFill="1" applyBorder="1" applyAlignment="1">
      <alignment horizontal="center" shrinkToFit="1"/>
    </xf>
    <xf numFmtId="180" fontId="6" fillId="2" borderId="34" xfId="0" applyNumberFormat="1" applyFont="1" applyFill="1" applyBorder="1" applyAlignment="1">
      <alignment horizontal="center" shrinkToFit="1"/>
    </xf>
    <xf numFmtId="0" fontId="6" fillId="2" borderId="31" xfId="0" applyFont="1" applyFill="1" applyBorder="1" applyAlignment="1">
      <alignment horizontal="center" shrinkToFit="1"/>
    </xf>
    <xf numFmtId="0" fontId="6" fillId="2" borderId="32" xfId="0" applyFont="1" applyFill="1" applyBorder="1" applyAlignment="1">
      <alignment horizont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shrinkToFit="1"/>
    </xf>
    <xf numFmtId="0" fontId="6" fillId="2" borderId="28" xfId="0" applyFont="1" applyFill="1" applyBorder="1" applyAlignment="1">
      <alignment horizontal="center" shrinkToFit="1"/>
    </xf>
    <xf numFmtId="0" fontId="6" fillId="2" borderId="29" xfId="0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0" fontId="6" fillId="2" borderId="33" xfId="0" applyFont="1" applyFill="1" applyBorder="1" applyAlignment="1">
      <alignment horizontal="center" shrinkToFit="1"/>
    </xf>
    <xf numFmtId="0" fontId="6" fillId="2" borderId="34" xfId="0" applyFont="1" applyFill="1" applyBorder="1" applyAlignment="1">
      <alignment horizontal="center" shrinkToFit="1"/>
    </xf>
    <xf numFmtId="0" fontId="6" fillId="2" borderId="35" xfId="0" applyFont="1" applyFill="1" applyBorder="1" applyAlignment="1">
      <alignment horizontal="center" shrinkToFit="1"/>
    </xf>
    <xf numFmtId="0" fontId="6" fillId="2" borderId="36" xfId="0" applyFont="1" applyFill="1" applyBorder="1" applyAlignment="1">
      <alignment horizont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49" fontId="6" fillId="2" borderId="31" xfId="0" applyNumberFormat="1" applyFont="1" applyFill="1" applyBorder="1" applyAlignment="1">
      <alignment horizontal="center" shrinkToFit="1"/>
    </xf>
    <xf numFmtId="49" fontId="6" fillId="2" borderId="32" xfId="0" applyNumberFormat="1" applyFont="1" applyFill="1" applyBorder="1" applyAlignment="1">
      <alignment horizont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shrinkToFit="1"/>
    </xf>
    <xf numFmtId="0" fontId="5" fillId="2" borderId="18" xfId="0" applyFont="1" applyFill="1" applyBorder="1" applyAlignment="1">
      <alignment horizontal="center" shrinkToFit="1"/>
    </xf>
    <xf numFmtId="0" fontId="5" fillId="2" borderId="19" xfId="0" applyFont="1" applyFill="1" applyBorder="1" applyAlignment="1">
      <alignment horizontal="center" shrinkToFit="1"/>
    </xf>
    <xf numFmtId="0" fontId="5" fillId="2" borderId="20" xfId="0" applyFont="1" applyFill="1" applyBorder="1" applyAlignment="1">
      <alignment horizont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A2" sqref="A2:R2"/>
    </sheetView>
  </sheetViews>
  <sheetFormatPr defaultColWidth="9.00390625" defaultRowHeight="36.75" customHeight="1"/>
  <cols>
    <col min="1" max="1" width="10.625" style="28" customWidth="1"/>
    <col min="2" max="18" width="4.75390625" style="28" customWidth="1"/>
    <col min="19" max="16384" width="13.625" style="28" customWidth="1"/>
  </cols>
  <sheetData>
    <row r="1" spans="1:9" ht="16.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</row>
    <row r="2" spans="1:18" ht="16.5" customHeight="1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5" ht="16.5" customHeight="1">
      <c r="A3" s="29"/>
      <c r="B3" s="29"/>
      <c r="C3" s="29"/>
      <c r="D3" s="29"/>
      <c r="E3" s="29"/>
    </row>
    <row r="4" spans="1:5" ht="16.5" customHeight="1" thickBot="1">
      <c r="A4" s="45" t="s">
        <v>16</v>
      </c>
      <c r="B4" s="46"/>
      <c r="C4" s="29"/>
      <c r="D4" s="29"/>
      <c r="E4" s="29"/>
    </row>
    <row r="5" spans="1:18" ht="16.5" customHeight="1" thickBot="1">
      <c r="A5" s="30"/>
      <c r="B5" s="87" t="s">
        <v>28</v>
      </c>
      <c r="C5" s="88"/>
      <c r="D5" s="89"/>
      <c r="E5" s="87" t="s">
        <v>24</v>
      </c>
      <c r="F5" s="88"/>
      <c r="G5" s="89"/>
      <c r="H5" s="87" t="s">
        <v>29</v>
      </c>
      <c r="I5" s="88"/>
      <c r="J5" s="88"/>
      <c r="K5" s="87" t="s">
        <v>30</v>
      </c>
      <c r="L5" s="88"/>
      <c r="M5" s="88"/>
      <c r="N5" s="31" t="s">
        <v>0</v>
      </c>
      <c r="O5" s="31" t="s">
        <v>1</v>
      </c>
      <c r="P5" s="31" t="s">
        <v>2</v>
      </c>
      <c r="Q5" s="31" t="s">
        <v>3</v>
      </c>
      <c r="R5" s="31" t="s">
        <v>4</v>
      </c>
    </row>
    <row r="6" spans="1:18" ht="16.5" customHeight="1" thickBot="1">
      <c r="A6" s="81" t="str">
        <f>$B$5</f>
        <v>助任ＳＣ</v>
      </c>
      <c r="B6" s="73"/>
      <c r="C6" s="74"/>
      <c r="D6" s="83"/>
      <c r="E6" s="26">
        <f>$E$42</f>
        <v>0</v>
      </c>
      <c r="F6" s="32" t="s">
        <v>17</v>
      </c>
      <c r="G6" s="33">
        <f>$G$42</f>
        <v>0</v>
      </c>
      <c r="H6" s="34">
        <f>$E$45</f>
        <v>3</v>
      </c>
      <c r="I6" s="32" t="s">
        <v>17</v>
      </c>
      <c r="J6" s="34">
        <f>$G$45</f>
        <v>1</v>
      </c>
      <c r="K6" s="26">
        <f>$E$48</f>
        <v>0</v>
      </c>
      <c r="L6" s="32" t="s">
        <v>17</v>
      </c>
      <c r="M6" s="34">
        <f>$G$48</f>
        <v>0</v>
      </c>
      <c r="N6" s="90">
        <f>L7+I7+F7</f>
        <v>5</v>
      </c>
      <c r="O6" s="90">
        <f>E6+H6+K6</f>
        <v>3</v>
      </c>
      <c r="P6" s="90">
        <f>G6+J6+M6</f>
        <v>1</v>
      </c>
      <c r="Q6" s="79">
        <f>$O$6-$P$6</f>
        <v>2</v>
      </c>
      <c r="R6" s="79">
        <v>2</v>
      </c>
    </row>
    <row r="7" spans="1:18" ht="16.5" customHeight="1" thickBot="1">
      <c r="A7" s="82"/>
      <c r="B7" s="75"/>
      <c r="C7" s="76"/>
      <c r="D7" s="84"/>
      <c r="E7" s="35" t="s">
        <v>5</v>
      </c>
      <c r="F7" s="30">
        <v>1</v>
      </c>
      <c r="G7" s="36"/>
      <c r="H7" s="37" t="s">
        <v>5</v>
      </c>
      <c r="I7" s="30">
        <v>3</v>
      </c>
      <c r="J7" s="37"/>
      <c r="K7" s="35" t="s">
        <v>5</v>
      </c>
      <c r="L7" s="30">
        <v>1</v>
      </c>
      <c r="M7" s="37"/>
      <c r="N7" s="91"/>
      <c r="O7" s="91"/>
      <c r="P7" s="91"/>
      <c r="Q7" s="80"/>
      <c r="R7" s="80"/>
    </row>
    <row r="8" spans="1:18" ht="16.5" customHeight="1" thickBot="1">
      <c r="A8" s="81" t="str">
        <f>$E$5</f>
        <v>山田くらぶ</v>
      </c>
      <c r="B8" s="26">
        <f>$G$42</f>
        <v>0</v>
      </c>
      <c r="C8" s="32" t="s">
        <v>17</v>
      </c>
      <c r="D8" s="33">
        <f>$E$42</f>
        <v>0</v>
      </c>
      <c r="E8" s="73"/>
      <c r="F8" s="74"/>
      <c r="G8" s="83"/>
      <c r="H8" s="26">
        <f>$L$48</f>
        <v>6</v>
      </c>
      <c r="I8" s="32" t="s">
        <v>17</v>
      </c>
      <c r="J8" s="34">
        <f>$N$48</f>
        <v>0</v>
      </c>
      <c r="K8" s="26">
        <f>$L$45</f>
        <v>4</v>
      </c>
      <c r="L8" s="32" t="s">
        <v>17</v>
      </c>
      <c r="M8" s="34">
        <f>$N$45</f>
        <v>2</v>
      </c>
      <c r="N8" s="90">
        <f>L9+I9+C9</f>
        <v>7</v>
      </c>
      <c r="O8" s="90">
        <f>B8+H8+K8</f>
        <v>10</v>
      </c>
      <c r="P8" s="90">
        <f>D8+J8+M8</f>
        <v>2</v>
      </c>
      <c r="Q8" s="79">
        <f>$O$8-$P$8</f>
        <v>8</v>
      </c>
      <c r="R8" s="79">
        <v>1</v>
      </c>
    </row>
    <row r="9" spans="1:18" ht="16.5" customHeight="1" thickBot="1">
      <c r="A9" s="82"/>
      <c r="B9" s="35" t="s">
        <v>5</v>
      </c>
      <c r="C9" s="30">
        <v>1</v>
      </c>
      <c r="D9" s="36"/>
      <c r="E9" s="75"/>
      <c r="F9" s="76"/>
      <c r="G9" s="84"/>
      <c r="H9" s="35" t="s">
        <v>5</v>
      </c>
      <c r="I9" s="30">
        <v>3</v>
      </c>
      <c r="J9" s="37"/>
      <c r="K9" s="35" t="s">
        <v>5</v>
      </c>
      <c r="L9" s="30">
        <v>3</v>
      </c>
      <c r="M9" s="37"/>
      <c r="N9" s="91"/>
      <c r="O9" s="91"/>
      <c r="P9" s="91"/>
      <c r="Q9" s="80"/>
      <c r="R9" s="80"/>
    </row>
    <row r="10" spans="1:18" ht="16.5" customHeight="1" thickBot="1">
      <c r="A10" s="81" t="str">
        <f>$H$5</f>
        <v>Ｋ.Ｓ.Ｆ.Ｃ・Ａ</v>
      </c>
      <c r="B10" s="26">
        <f>$G$45</f>
        <v>1</v>
      </c>
      <c r="C10" s="32" t="s">
        <v>17</v>
      </c>
      <c r="D10" s="33">
        <f>$E$45</f>
        <v>3</v>
      </c>
      <c r="E10" s="26">
        <f>$N$48</f>
        <v>0</v>
      </c>
      <c r="F10" s="32" t="s">
        <v>17</v>
      </c>
      <c r="G10" s="33">
        <f>$L$48</f>
        <v>6</v>
      </c>
      <c r="H10" s="73"/>
      <c r="I10" s="74"/>
      <c r="J10" s="74"/>
      <c r="K10" s="26">
        <f>$L$42</f>
        <v>0</v>
      </c>
      <c r="L10" s="32" t="s">
        <v>17</v>
      </c>
      <c r="M10" s="34">
        <f>$N$42</f>
        <v>2</v>
      </c>
      <c r="N10" s="90">
        <f>L11+F11+C11</f>
        <v>0</v>
      </c>
      <c r="O10" s="90">
        <f>B10+E10+K10</f>
        <v>1</v>
      </c>
      <c r="P10" s="90">
        <f>D10+G10+M10</f>
        <v>11</v>
      </c>
      <c r="Q10" s="79">
        <f>$O$10-$P$10</f>
        <v>-10</v>
      </c>
      <c r="R10" s="79">
        <v>4</v>
      </c>
    </row>
    <row r="11" spans="1:18" ht="16.5" customHeight="1" thickBot="1">
      <c r="A11" s="82"/>
      <c r="B11" s="35" t="s">
        <v>5</v>
      </c>
      <c r="C11" s="30" t="s">
        <v>25</v>
      </c>
      <c r="D11" s="36"/>
      <c r="E11" s="35" t="s">
        <v>5</v>
      </c>
      <c r="F11" s="30">
        <v>0</v>
      </c>
      <c r="G11" s="36"/>
      <c r="H11" s="75"/>
      <c r="I11" s="76"/>
      <c r="J11" s="76"/>
      <c r="K11" s="35" t="s">
        <v>5</v>
      </c>
      <c r="L11" s="30">
        <v>0</v>
      </c>
      <c r="M11" s="37"/>
      <c r="N11" s="91"/>
      <c r="O11" s="91"/>
      <c r="P11" s="91"/>
      <c r="Q11" s="80"/>
      <c r="R11" s="80"/>
    </row>
    <row r="12" spans="1:18" ht="16.5" customHeight="1" thickBot="1">
      <c r="A12" s="81" t="str">
        <f>$K$5</f>
        <v>三田城山ＦＣ</v>
      </c>
      <c r="B12" s="26">
        <f>$G$48</f>
        <v>0</v>
      </c>
      <c r="C12" s="32" t="s">
        <v>17</v>
      </c>
      <c r="D12" s="33">
        <f>$E$48</f>
        <v>0</v>
      </c>
      <c r="E12" s="26">
        <f>$N$45</f>
        <v>2</v>
      </c>
      <c r="F12" s="32" t="s">
        <v>17</v>
      </c>
      <c r="G12" s="33">
        <f>$L$45</f>
        <v>4</v>
      </c>
      <c r="H12" s="26">
        <f>$N$42</f>
        <v>2</v>
      </c>
      <c r="I12" s="32" t="s">
        <v>17</v>
      </c>
      <c r="J12" s="33">
        <f>$L$42</f>
        <v>0</v>
      </c>
      <c r="K12" s="73"/>
      <c r="L12" s="74"/>
      <c r="M12" s="74"/>
      <c r="N12" s="90">
        <f>C13+F13+I13</f>
        <v>4</v>
      </c>
      <c r="O12" s="90">
        <f>B12+E12+H12</f>
        <v>4</v>
      </c>
      <c r="P12" s="90">
        <f>D12+G12+J12</f>
        <v>4</v>
      </c>
      <c r="Q12" s="79">
        <f>$O$12-$P$12</f>
        <v>0</v>
      </c>
      <c r="R12" s="79">
        <v>3</v>
      </c>
    </row>
    <row r="13" spans="1:18" ht="16.5" customHeight="1" thickBot="1">
      <c r="A13" s="82"/>
      <c r="B13" s="35" t="s">
        <v>5</v>
      </c>
      <c r="C13" s="30">
        <v>1</v>
      </c>
      <c r="D13" s="36"/>
      <c r="E13" s="35" t="s">
        <v>5</v>
      </c>
      <c r="F13" s="30">
        <v>0</v>
      </c>
      <c r="G13" s="36"/>
      <c r="H13" s="35" t="s">
        <v>5</v>
      </c>
      <c r="I13" s="30">
        <v>3</v>
      </c>
      <c r="J13" s="36"/>
      <c r="K13" s="75"/>
      <c r="L13" s="76"/>
      <c r="M13" s="76"/>
      <c r="N13" s="91"/>
      <c r="O13" s="91"/>
      <c r="P13" s="91"/>
      <c r="Q13" s="80"/>
      <c r="R13" s="80"/>
    </row>
    <row r="14" spans="1:18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5" ht="16.5" customHeight="1" thickBot="1">
      <c r="A16" s="47" t="s">
        <v>18</v>
      </c>
      <c r="B16" s="48"/>
      <c r="C16" s="29"/>
      <c r="D16" s="29"/>
      <c r="E16" s="29"/>
    </row>
    <row r="17" spans="1:18" ht="16.5" customHeight="1" thickBot="1">
      <c r="A17" s="30"/>
      <c r="B17" s="87" t="s">
        <v>31</v>
      </c>
      <c r="C17" s="88"/>
      <c r="D17" s="89"/>
      <c r="E17" s="87" t="s">
        <v>32</v>
      </c>
      <c r="F17" s="88"/>
      <c r="G17" s="89"/>
      <c r="H17" s="87" t="s">
        <v>33</v>
      </c>
      <c r="I17" s="88"/>
      <c r="J17" s="88"/>
      <c r="K17" s="87" t="s">
        <v>66</v>
      </c>
      <c r="L17" s="88"/>
      <c r="M17" s="88"/>
      <c r="N17" s="31" t="s">
        <v>0</v>
      </c>
      <c r="O17" s="31" t="s">
        <v>1</v>
      </c>
      <c r="P17" s="31" t="s">
        <v>2</v>
      </c>
      <c r="Q17" s="31" t="s">
        <v>3</v>
      </c>
      <c r="R17" s="31" t="s">
        <v>4</v>
      </c>
    </row>
    <row r="18" spans="1:18" ht="16.5" customHeight="1" thickBot="1">
      <c r="A18" s="81" t="str">
        <f>$B$17</f>
        <v>守山白鳳ＳＳＤ</v>
      </c>
      <c r="B18" s="73"/>
      <c r="C18" s="74"/>
      <c r="D18" s="83"/>
      <c r="E18" s="26">
        <f>$E$44</f>
        <v>2</v>
      </c>
      <c r="F18" s="32" t="s">
        <v>17</v>
      </c>
      <c r="G18" s="33">
        <f>$G$44</f>
        <v>1</v>
      </c>
      <c r="H18" s="26">
        <f>$E$46</f>
        <v>4</v>
      </c>
      <c r="I18" s="32" t="s">
        <v>17</v>
      </c>
      <c r="J18" s="34">
        <f>$G$46</f>
        <v>1</v>
      </c>
      <c r="K18" s="26">
        <f>$E$49</f>
        <v>1</v>
      </c>
      <c r="L18" s="32" t="s">
        <v>17</v>
      </c>
      <c r="M18" s="34">
        <f>$G$49</f>
        <v>0</v>
      </c>
      <c r="N18" s="90">
        <f>L19+I19+F19</f>
        <v>9</v>
      </c>
      <c r="O18" s="90">
        <f>E18+H18+K18</f>
        <v>7</v>
      </c>
      <c r="P18" s="90">
        <f>G18+J18+M18</f>
        <v>2</v>
      </c>
      <c r="Q18" s="79">
        <f>$O$18-$P$18</f>
        <v>5</v>
      </c>
      <c r="R18" s="79">
        <v>1</v>
      </c>
    </row>
    <row r="19" spans="1:18" ht="16.5" customHeight="1" thickBot="1">
      <c r="A19" s="82"/>
      <c r="B19" s="75"/>
      <c r="C19" s="76"/>
      <c r="D19" s="84"/>
      <c r="E19" s="35" t="s">
        <v>5</v>
      </c>
      <c r="F19" s="30">
        <v>3</v>
      </c>
      <c r="G19" s="36"/>
      <c r="H19" s="35" t="s">
        <v>5</v>
      </c>
      <c r="I19" s="30">
        <v>3</v>
      </c>
      <c r="J19" s="37"/>
      <c r="K19" s="35" t="s">
        <v>5</v>
      </c>
      <c r="L19" s="30">
        <v>3</v>
      </c>
      <c r="M19" s="37"/>
      <c r="N19" s="91"/>
      <c r="O19" s="91"/>
      <c r="P19" s="91"/>
      <c r="Q19" s="80"/>
      <c r="R19" s="80"/>
    </row>
    <row r="20" spans="1:18" ht="16.5" customHeight="1" thickBot="1">
      <c r="A20" s="81" t="str">
        <f>$E$17</f>
        <v>ＦＣマトリックス</v>
      </c>
      <c r="B20" s="26">
        <f>$G$44</f>
        <v>1</v>
      </c>
      <c r="C20" s="32" t="s">
        <v>17</v>
      </c>
      <c r="D20" s="33">
        <f>$E$44</f>
        <v>2</v>
      </c>
      <c r="E20" s="73"/>
      <c r="F20" s="74"/>
      <c r="G20" s="83"/>
      <c r="H20" s="26">
        <f>$L$49</f>
        <v>2</v>
      </c>
      <c r="I20" s="32" t="s">
        <v>17</v>
      </c>
      <c r="J20" s="34">
        <f>$N$49</f>
        <v>3</v>
      </c>
      <c r="K20" s="26">
        <f>$L$46</f>
        <v>4</v>
      </c>
      <c r="L20" s="32" t="s">
        <v>17</v>
      </c>
      <c r="M20" s="34">
        <f>$N$46</f>
        <v>1</v>
      </c>
      <c r="N20" s="90">
        <f>L21+I21+C21</f>
        <v>3</v>
      </c>
      <c r="O20" s="90">
        <f>B20+H20+K20</f>
        <v>7</v>
      </c>
      <c r="P20" s="90">
        <f>D20+J20+M20</f>
        <v>6</v>
      </c>
      <c r="Q20" s="79">
        <f>$O$20-$P$20</f>
        <v>1</v>
      </c>
      <c r="R20" s="79">
        <v>3</v>
      </c>
    </row>
    <row r="21" spans="1:18" ht="16.5" customHeight="1" thickBot="1">
      <c r="A21" s="82"/>
      <c r="B21" s="35" t="s">
        <v>5</v>
      </c>
      <c r="C21" s="30">
        <v>0</v>
      </c>
      <c r="D21" s="36"/>
      <c r="E21" s="75"/>
      <c r="F21" s="76"/>
      <c r="G21" s="84"/>
      <c r="H21" s="35" t="s">
        <v>5</v>
      </c>
      <c r="I21" s="30" t="s">
        <v>25</v>
      </c>
      <c r="J21" s="37"/>
      <c r="K21" s="35" t="s">
        <v>5</v>
      </c>
      <c r="L21" s="30">
        <v>3</v>
      </c>
      <c r="M21" s="37"/>
      <c r="N21" s="91"/>
      <c r="O21" s="91"/>
      <c r="P21" s="91"/>
      <c r="Q21" s="80"/>
      <c r="R21" s="80"/>
    </row>
    <row r="22" spans="1:18" ht="16.5" customHeight="1" thickBot="1">
      <c r="A22" s="81" t="str">
        <f>$H$17</f>
        <v>Ｋ.Ｓ.Ｆ.Ｃ・Ｂ</v>
      </c>
      <c r="B22" s="26">
        <f>$G$46</f>
        <v>1</v>
      </c>
      <c r="C22" s="32" t="s">
        <v>17</v>
      </c>
      <c r="D22" s="33">
        <f>$E$46</f>
        <v>4</v>
      </c>
      <c r="E22" s="26">
        <f>$N$49</f>
        <v>3</v>
      </c>
      <c r="F22" s="32" t="s">
        <v>17</v>
      </c>
      <c r="G22" s="33">
        <f>$L$49</f>
        <v>2</v>
      </c>
      <c r="H22" s="73"/>
      <c r="I22" s="74"/>
      <c r="J22" s="74"/>
      <c r="K22" s="26">
        <f>$L$44</f>
        <v>5</v>
      </c>
      <c r="L22" s="32" t="s">
        <v>17</v>
      </c>
      <c r="M22" s="34">
        <f>$N$44</f>
        <v>1</v>
      </c>
      <c r="N22" s="90">
        <f>L23+F23+C23</f>
        <v>6</v>
      </c>
      <c r="O22" s="90">
        <f>B22+E22+K22</f>
        <v>9</v>
      </c>
      <c r="P22" s="90">
        <f>D22+G22+M22</f>
        <v>7</v>
      </c>
      <c r="Q22" s="79">
        <f>$O$22-$P$22</f>
        <v>2</v>
      </c>
      <c r="R22" s="79">
        <v>2</v>
      </c>
    </row>
    <row r="23" spans="1:18" ht="16.5" customHeight="1" thickBot="1">
      <c r="A23" s="82"/>
      <c r="B23" s="35" t="s">
        <v>5</v>
      </c>
      <c r="C23" s="30">
        <v>0</v>
      </c>
      <c r="D23" s="36"/>
      <c r="E23" s="35" t="s">
        <v>5</v>
      </c>
      <c r="F23" s="30">
        <v>3</v>
      </c>
      <c r="G23" s="36"/>
      <c r="H23" s="75"/>
      <c r="I23" s="76"/>
      <c r="J23" s="76"/>
      <c r="K23" s="35" t="s">
        <v>5</v>
      </c>
      <c r="L23" s="30">
        <v>3</v>
      </c>
      <c r="M23" s="37"/>
      <c r="N23" s="91"/>
      <c r="O23" s="91"/>
      <c r="P23" s="91"/>
      <c r="Q23" s="80"/>
      <c r="R23" s="80"/>
    </row>
    <row r="24" spans="1:18" ht="16.5" customHeight="1" thickBot="1">
      <c r="A24" s="81" t="str">
        <f>$K$17</f>
        <v>けやき台ﾎｰﾈｯﾂFC</v>
      </c>
      <c r="B24" s="26">
        <f>$G$49</f>
        <v>0</v>
      </c>
      <c r="C24" s="32" t="s">
        <v>17</v>
      </c>
      <c r="D24" s="33">
        <f>$E$49</f>
        <v>1</v>
      </c>
      <c r="E24" s="26">
        <f>$N$46</f>
        <v>1</v>
      </c>
      <c r="F24" s="32" t="s">
        <v>17</v>
      </c>
      <c r="G24" s="33">
        <f>$L$46</f>
        <v>4</v>
      </c>
      <c r="H24" s="26">
        <f>$N$44</f>
        <v>1</v>
      </c>
      <c r="I24" s="32" t="s">
        <v>17</v>
      </c>
      <c r="J24" s="33">
        <f>$L$44</f>
        <v>5</v>
      </c>
      <c r="K24" s="73"/>
      <c r="L24" s="74"/>
      <c r="M24" s="74"/>
      <c r="N24" s="90">
        <f>C25+F25+I25</f>
        <v>0</v>
      </c>
      <c r="O24" s="90">
        <f>B24+E24+H24</f>
        <v>2</v>
      </c>
      <c r="P24" s="90">
        <f>D24+G24+J24</f>
        <v>10</v>
      </c>
      <c r="Q24" s="79">
        <f>$O$24-$P$24</f>
        <v>-8</v>
      </c>
      <c r="R24" s="79">
        <v>4</v>
      </c>
    </row>
    <row r="25" spans="1:18" ht="16.5" customHeight="1" thickBot="1">
      <c r="A25" s="82"/>
      <c r="B25" s="35" t="s">
        <v>5</v>
      </c>
      <c r="C25" s="30" t="s">
        <v>26</v>
      </c>
      <c r="D25" s="36"/>
      <c r="E25" s="35" t="s">
        <v>5</v>
      </c>
      <c r="F25" s="30">
        <v>0</v>
      </c>
      <c r="G25" s="36"/>
      <c r="H25" s="35" t="s">
        <v>5</v>
      </c>
      <c r="I25" s="30" t="s">
        <v>25</v>
      </c>
      <c r="J25" s="36"/>
      <c r="K25" s="75"/>
      <c r="L25" s="76"/>
      <c r="M25" s="76"/>
      <c r="N25" s="91"/>
      <c r="O25" s="91"/>
      <c r="P25" s="91"/>
      <c r="Q25" s="80"/>
      <c r="R25" s="80"/>
    </row>
    <row r="26" spans="1:18" ht="16.5" customHeight="1">
      <c r="A26" s="3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5" ht="16.5" customHeight="1" thickBot="1">
      <c r="A28" s="27" t="s">
        <v>15</v>
      </c>
      <c r="B28" s="49"/>
      <c r="C28" s="29"/>
      <c r="D28" s="29"/>
      <c r="E28" s="29"/>
    </row>
    <row r="29" spans="1:18" ht="16.5" customHeight="1" thickBot="1">
      <c r="A29" s="30"/>
      <c r="B29" s="87" t="s">
        <v>34</v>
      </c>
      <c r="C29" s="88"/>
      <c r="D29" s="89"/>
      <c r="E29" s="87" t="s">
        <v>35</v>
      </c>
      <c r="F29" s="88"/>
      <c r="G29" s="89"/>
      <c r="H29" s="87" t="s">
        <v>36</v>
      </c>
      <c r="I29" s="88"/>
      <c r="J29" s="88"/>
      <c r="K29" s="87" t="s">
        <v>37</v>
      </c>
      <c r="L29" s="88"/>
      <c r="M29" s="88"/>
      <c r="N29" s="31" t="s">
        <v>0</v>
      </c>
      <c r="O29" s="31" t="s">
        <v>1</v>
      </c>
      <c r="P29" s="31" t="s">
        <v>2</v>
      </c>
      <c r="Q29" s="31" t="s">
        <v>3</v>
      </c>
      <c r="R29" s="31" t="s">
        <v>4</v>
      </c>
    </row>
    <row r="30" spans="1:18" ht="16.5" customHeight="1" thickBot="1">
      <c r="A30" s="81" t="str">
        <f>$B$29</f>
        <v>ミラクル洲本</v>
      </c>
      <c r="B30" s="73"/>
      <c r="C30" s="74"/>
      <c r="D30" s="83"/>
      <c r="E30" s="26">
        <f>$E$41</f>
        <v>2</v>
      </c>
      <c r="F30" s="32" t="s">
        <v>17</v>
      </c>
      <c r="G30" s="33">
        <f>$G$41</f>
        <v>1</v>
      </c>
      <c r="H30" s="26">
        <f>$E$43</f>
        <v>3</v>
      </c>
      <c r="I30" s="32" t="s">
        <v>17</v>
      </c>
      <c r="J30" s="34">
        <f>$G$43</f>
        <v>0</v>
      </c>
      <c r="K30" s="26">
        <f>$E$47</f>
        <v>11</v>
      </c>
      <c r="L30" s="32" t="s">
        <v>17</v>
      </c>
      <c r="M30" s="34">
        <f>$G$47</f>
        <v>0</v>
      </c>
      <c r="N30" s="90">
        <f>L31+I31+F31</f>
        <v>9</v>
      </c>
      <c r="O30" s="90">
        <f>E30+H30+K30</f>
        <v>16</v>
      </c>
      <c r="P30" s="90">
        <f>G30+J30+M30</f>
        <v>1</v>
      </c>
      <c r="Q30" s="79">
        <f>$O$30-$P$30</f>
        <v>15</v>
      </c>
      <c r="R30" s="79">
        <v>1</v>
      </c>
    </row>
    <row r="31" spans="1:18" ht="16.5" customHeight="1" thickBot="1">
      <c r="A31" s="82"/>
      <c r="B31" s="75"/>
      <c r="C31" s="76"/>
      <c r="D31" s="84"/>
      <c r="E31" s="35" t="s">
        <v>5</v>
      </c>
      <c r="F31" s="30">
        <v>3</v>
      </c>
      <c r="G31" s="36"/>
      <c r="H31" s="35" t="s">
        <v>5</v>
      </c>
      <c r="I31" s="30">
        <v>3</v>
      </c>
      <c r="J31" s="37"/>
      <c r="K31" s="35" t="s">
        <v>5</v>
      </c>
      <c r="L31" s="30">
        <v>3</v>
      </c>
      <c r="M31" s="37"/>
      <c r="N31" s="91"/>
      <c r="O31" s="91"/>
      <c r="P31" s="91"/>
      <c r="Q31" s="80"/>
      <c r="R31" s="80"/>
    </row>
    <row r="32" spans="1:18" ht="16.5" customHeight="1" thickBot="1">
      <c r="A32" s="81" t="str">
        <f>$E$29</f>
        <v>箕谷ＳＣ</v>
      </c>
      <c r="B32" s="26">
        <f>$G$41</f>
        <v>1</v>
      </c>
      <c r="C32" s="32" t="s">
        <v>17</v>
      </c>
      <c r="D32" s="33">
        <f>$E$41</f>
        <v>2</v>
      </c>
      <c r="E32" s="73"/>
      <c r="F32" s="74"/>
      <c r="G32" s="83"/>
      <c r="H32" s="26">
        <f>$L$47</f>
        <v>6</v>
      </c>
      <c r="I32" s="32" t="s">
        <v>17</v>
      </c>
      <c r="J32" s="34">
        <f>$N$47</f>
        <v>0</v>
      </c>
      <c r="K32" s="26">
        <f>$L$43</f>
        <v>8</v>
      </c>
      <c r="L32" s="32" t="s">
        <v>17</v>
      </c>
      <c r="M32" s="34">
        <f>$N$43</f>
        <v>0</v>
      </c>
      <c r="N32" s="90">
        <f>L33+I33+C33</f>
        <v>6</v>
      </c>
      <c r="O32" s="90">
        <f>B32+H32+K32</f>
        <v>15</v>
      </c>
      <c r="P32" s="90">
        <f>D32+J32+M32</f>
        <v>2</v>
      </c>
      <c r="Q32" s="79">
        <f>$O$32-$P$32</f>
        <v>13</v>
      </c>
      <c r="R32" s="79">
        <v>2</v>
      </c>
    </row>
    <row r="33" spans="1:18" ht="16.5" customHeight="1" thickBot="1">
      <c r="A33" s="82"/>
      <c r="B33" s="35" t="s">
        <v>5</v>
      </c>
      <c r="C33" s="30">
        <v>0</v>
      </c>
      <c r="D33" s="36"/>
      <c r="E33" s="75"/>
      <c r="F33" s="76"/>
      <c r="G33" s="84"/>
      <c r="H33" s="35" t="s">
        <v>5</v>
      </c>
      <c r="I33" s="30">
        <v>3</v>
      </c>
      <c r="J33" s="37"/>
      <c r="K33" s="35" t="s">
        <v>5</v>
      </c>
      <c r="L33" s="30">
        <v>3</v>
      </c>
      <c r="M33" s="37"/>
      <c r="N33" s="91"/>
      <c r="O33" s="91"/>
      <c r="P33" s="91"/>
      <c r="Q33" s="80"/>
      <c r="R33" s="80"/>
    </row>
    <row r="34" spans="1:18" ht="16.5" customHeight="1" thickBot="1">
      <c r="A34" s="81" t="str">
        <f>$H$29</f>
        <v>住吉大社ＳＣ</v>
      </c>
      <c r="B34" s="26">
        <f>$G$43</f>
        <v>0</v>
      </c>
      <c r="C34" s="32" t="s">
        <v>17</v>
      </c>
      <c r="D34" s="33">
        <f>$E$43</f>
        <v>3</v>
      </c>
      <c r="E34" s="26">
        <f>$N$47</f>
        <v>0</v>
      </c>
      <c r="F34" s="32" t="s">
        <v>17</v>
      </c>
      <c r="G34" s="33">
        <f>$L$47</f>
        <v>6</v>
      </c>
      <c r="H34" s="73"/>
      <c r="I34" s="74"/>
      <c r="J34" s="74"/>
      <c r="K34" s="26">
        <f>$L$41</f>
        <v>4</v>
      </c>
      <c r="L34" s="32" t="s">
        <v>17</v>
      </c>
      <c r="M34" s="34">
        <f>$N$41</f>
        <v>0</v>
      </c>
      <c r="N34" s="90">
        <f>L35+F35+C35</f>
        <v>3</v>
      </c>
      <c r="O34" s="90">
        <f>B34+E34+K34</f>
        <v>4</v>
      </c>
      <c r="P34" s="90">
        <f>D34+G34+M34</f>
        <v>9</v>
      </c>
      <c r="Q34" s="79">
        <f>$O$34-$P$34</f>
        <v>-5</v>
      </c>
      <c r="R34" s="79">
        <v>3</v>
      </c>
    </row>
    <row r="35" spans="1:18" ht="16.5" customHeight="1" thickBot="1">
      <c r="A35" s="82"/>
      <c r="B35" s="35" t="s">
        <v>5</v>
      </c>
      <c r="C35" s="30">
        <v>0</v>
      </c>
      <c r="D35" s="36"/>
      <c r="E35" s="35" t="s">
        <v>5</v>
      </c>
      <c r="F35" s="30">
        <v>0</v>
      </c>
      <c r="G35" s="36"/>
      <c r="H35" s="75"/>
      <c r="I35" s="76"/>
      <c r="J35" s="76"/>
      <c r="K35" s="35" t="s">
        <v>5</v>
      </c>
      <c r="L35" s="30">
        <v>3</v>
      </c>
      <c r="M35" s="37"/>
      <c r="N35" s="91"/>
      <c r="O35" s="91"/>
      <c r="P35" s="91"/>
      <c r="Q35" s="80"/>
      <c r="R35" s="80"/>
    </row>
    <row r="36" spans="1:18" ht="16.5" customHeight="1" thickBot="1">
      <c r="A36" s="81" t="str">
        <f>$K$29</f>
        <v>ＳＣクリヴォーネ</v>
      </c>
      <c r="B36" s="26">
        <f>$G$47</f>
        <v>0</v>
      </c>
      <c r="C36" s="32" t="s">
        <v>17</v>
      </c>
      <c r="D36" s="33">
        <f>$E$47</f>
        <v>11</v>
      </c>
      <c r="E36" s="26">
        <f>$N$43</f>
        <v>0</v>
      </c>
      <c r="F36" s="32" t="s">
        <v>17</v>
      </c>
      <c r="G36" s="33">
        <f>$L$43</f>
        <v>8</v>
      </c>
      <c r="H36" s="26">
        <f>$N$41</f>
        <v>0</v>
      </c>
      <c r="I36" s="32" t="s">
        <v>17</v>
      </c>
      <c r="J36" s="33">
        <f>$L$41</f>
        <v>4</v>
      </c>
      <c r="K36" s="73"/>
      <c r="L36" s="74"/>
      <c r="M36" s="74"/>
      <c r="N36" s="90">
        <f>I37+F37+C37</f>
        <v>0</v>
      </c>
      <c r="O36" s="90">
        <f>B36+E36+H36</f>
        <v>0</v>
      </c>
      <c r="P36" s="90">
        <f>D36+G36+J36</f>
        <v>23</v>
      </c>
      <c r="Q36" s="79">
        <f>$O$36-$P$36</f>
        <v>-23</v>
      </c>
      <c r="R36" s="79">
        <v>4</v>
      </c>
    </row>
    <row r="37" spans="1:18" ht="16.5" customHeight="1" thickBot="1">
      <c r="A37" s="82"/>
      <c r="B37" s="35" t="s">
        <v>5</v>
      </c>
      <c r="C37" s="30" t="s">
        <v>25</v>
      </c>
      <c r="D37" s="36"/>
      <c r="E37" s="35" t="s">
        <v>5</v>
      </c>
      <c r="F37" s="30">
        <v>0</v>
      </c>
      <c r="G37" s="36"/>
      <c r="H37" s="35" t="s">
        <v>5</v>
      </c>
      <c r="I37" s="30" t="s">
        <v>26</v>
      </c>
      <c r="J37" s="36"/>
      <c r="K37" s="75"/>
      <c r="L37" s="76"/>
      <c r="M37" s="76"/>
      <c r="N37" s="91"/>
      <c r="O37" s="91"/>
      <c r="P37" s="91"/>
      <c r="Q37" s="80"/>
      <c r="R37" s="80"/>
    </row>
    <row r="38" ht="16.5" customHeight="1"/>
    <row r="39" ht="16.5" customHeight="1" thickBot="1"/>
    <row r="40" spans="1:16" ht="16.5" customHeight="1" thickBot="1">
      <c r="A40" s="93" t="s">
        <v>6</v>
      </c>
      <c r="B40" s="94"/>
      <c r="C40" s="58" t="s">
        <v>11</v>
      </c>
      <c r="D40" s="59"/>
      <c r="E40" s="59"/>
      <c r="F40" s="59"/>
      <c r="G40" s="59"/>
      <c r="H40" s="59"/>
      <c r="I40" s="59"/>
      <c r="J40" s="58" t="s">
        <v>12</v>
      </c>
      <c r="K40" s="59"/>
      <c r="L40" s="59"/>
      <c r="M40" s="59"/>
      <c r="N40" s="59"/>
      <c r="O40" s="59"/>
      <c r="P40" s="60"/>
    </row>
    <row r="41" spans="1:16" ht="16.5" customHeight="1">
      <c r="A41" s="85" t="s">
        <v>59</v>
      </c>
      <c r="B41" s="86"/>
      <c r="C41" s="63" t="str">
        <f>$B$29</f>
        <v>ミラクル洲本</v>
      </c>
      <c r="D41" s="64"/>
      <c r="E41" s="39">
        <v>2</v>
      </c>
      <c r="F41" s="40" t="s">
        <v>17</v>
      </c>
      <c r="G41" s="39">
        <v>1</v>
      </c>
      <c r="H41" s="77" t="str">
        <f>$E$29</f>
        <v>箕谷ＳＣ</v>
      </c>
      <c r="I41" s="78"/>
      <c r="J41" s="63" t="str">
        <f>$H$29</f>
        <v>住吉大社ＳＣ</v>
      </c>
      <c r="K41" s="64"/>
      <c r="L41" s="41">
        <v>4</v>
      </c>
      <c r="M41" s="42" t="s">
        <v>17</v>
      </c>
      <c r="N41" s="41">
        <v>0</v>
      </c>
      <c r="O41" s="67" t="str">
        <f>$K$29</f>
        <v>ＳＣクリヴォーネ</v>
      </c>
      <c r="P41" s="68"/>
    </row>
    <row r="42" spans="1:16" ht="16.5" customHeight="1">
      <c r="A42" s="95" t="s">
        <v>60</v>
      </c>
      <c r="B42" s="96"/>
      <c r="C42" s="61" t="str">
        <f>$B$5</f>
        <v>助任ＳＣ</v>
      </c>
      <c r="D42" s="62"/>
      <c r="E42" s="43">
        <v>0</v>
      </c>
      <c r="F42" s="44" t="s">
        <v>17</v>
      </c>
      <c r="G42" s="43">
        <v>0</v>
      </c>
      <c r="H42" s="52" t="str">
        <f>$E$5</f>
        <v>山田くらぶ</v>
      </c>
      <c r="I42" s="51"/>
      <c r="J42" s="61" t="str">
        <f>$H$5</f>
        <v>Ｋ.Ｓ.Ｆ.Ｃ・Ａ</v>
      </c>
      <c r="K42" s="62"/>
      <c r="L42" s="43">
        <v>0</v>
      </c>
      <c r="M42" s="44" t="s">
        <v>17</v>
      </c>
      <c r="N42" s="43">
        <v>2</v>
      </c>
      <c r="O42" s="65" t="str">
        <f>$K$5</f>
        <v>三田城山ＦＣ</v>
      </c>
      <c r="P42" s="66"/>
    </row>
    <row r="43" spans="1:16" ht="16.5" customHeight="1">
      <c r="A43" s="97" t="s">
        <v>61</v>
      </c>
      <c r="B43" s="98"/>
      <c r="C43" s="71" t="str">
        <f>$B$29</f>
        <v>ミラクル洲本</v>
      </c>
      <c r="D43" s="72"/>
      <c r="E43" s="39">
        <v>3</v>
      </c>
      <c r="F43" s="40" t="s">
        <v>17</v>
      </c>
      <c r="G43" s="39">
        <v>0</v>
      </c>
      <c r="H43" s="56" t="str">
        <f>$H$29</f>
        <v>住吉大社ＳＣ</v>
      </c>
      <c r="I43" s="57"/>
      <c r="J43" s="54" t="str">
        <f>$E$29</f>
        <v>箕谷ＳＣ</v>
      </c>
      <c r="K43" s="55"/>
      <c r="L43" s="39">
        <v>8</v>
      </c>
      <c r="M43" s="40" t="s">
        <v>17</v>
      </c>
      <c r="N43" s="39">
        <v>0</v>
      </c>
      <c r="O43" s="56" t="str">
        <f>$K$29</f>
        <v>ＳＣクリヴォーネ</v>
      </c>
      <c r="P43" s="57"/>
    </row>
    <row r="44" spans="1:16" ht="16.5" customHeight="1">
      <c r="A44" s="99"/>
      <c r="B44" s="66"/>
      <c r="C44" s="71" t="str">
        <f>$B$17</f>
        <v>守山白鳳ＳＳＤ</v>
      </c>
      <c r="D44" s="72"/>
      <c r="E44" s="39">
        <v>2</v>
      </c>
      <c r="F44" s="40" t="s">
        <v>17</v>
      </c>
      <c r="G44" s="39">
        <v>1</v>
      </c>
      <c r="H44" s="56" t="str">
        <f>$E$17</f>
        <v>ＦＣマトリックス</v>
      </c>
      <c r="I44" s="57"/>
      <c r="J44" s="54" t="str">
        <f>$H$17</f>
        <v>Ｋ.Ｓ.Ｆ.Ｃ・Ｂ</v>
      </c>
      <c r="K44" s="55"/>
      <c r="L44" s="39">
        <v>5</v>
      </c>
      <c r="M44" s="40" t="s">
        <v>17</v>
      </c>
      <c r="N44" s="39">
        <v>1</v>
      </c>
      <c r="O44" s="56" t="str">
        <f>$K$17</f>
        <v>けやき台ﾎｰﾈｯﾂFC</v>
      </c>
      <c r="P44" s="57"/>
    </row>
    <row r="45" spans="1:16" ht="16.5" customHeight="1">
      <c r="A45" s="85" t="s">
        <v>62</v>
      </c>
      <c r="B45" s="86"/>
      <c r="C45" s="54" t="str">
        <f>$B$5</f>
        <v>助任ＳＣ</v>
      </c>
      <c r="D45" s="55"/>
      <c r="E45" s="39">
        <v>3</v>
      </c>
      <c r="F45" s="40" t="s">
        <v>17</v>
      </c>
      <c r="G45" s="39">
        <v>1</v>
      </c>
      <c r="H45" s="69" t="str">
        <f>$H$5</f>
        <v>Ｋ.Ｓ.Ｆ.Ｃ・Ａ</v>
      </c>
      <c r="I45" s="70"/>
      <c r="J45" s="54" t="str">
        <f>$E$5</f>
        <v>山田くらぶ</v>
      </c>
      <c r="K45" s="55"/>
      <c r="L45" s="39">
        <v>4</v>
      </c>
      <c r="M45" s="40" t="s">
        <v>17</v>
      </c>
      <c r="N45" s="39">
        <v>2</v>
      </c>
      <c r="O45" s="56" t="str">
        <f>$K$5</f>
        <v>三田城山ＦＣ</v>
      </c>
      <c r="P45" s="57"/>
    </row>
    <row r="46" spans="1:16" ht="16.5" customHeight="1">
      <c r="A46" s="97" t="s">
        <v>63</v>
      </c>
      <c r="B46" s="98"/>
      <c r="C46" s="71" t="str">
        <f>$B$17</f>
        <v>守山白鳳ＳＳＤ</v>
      </c>
      <c r="D46" s="72"/>
      <c r="E46" s="39">
        <v>4</v>
      </c>
      <c r="F46" s="40" t="s">
        <v>17</v>
      </c>
      <c r="G46" s="39">
        <v>1</v>
      </c>
      <c r="H46" s="69" t="str">
        <f>$H$17</f>
        <v>Ｋ.Ｓ.Ｆ.Ｃ・Ｂ</v>
      </c>
      <c r="I46" s="70"/>
      <c r="J46" s="71" t="str">
        <f>$E$17</f>
        <v>ＦＣマトリックス</v>
      </c>
      <c r="K46" s="72"/>
      <c r="L46" s="39">
        <v>4</v>
      </c>
      <c r="M46" s="40" t="s">
        <v>17</v>
      </c>
      <c r="N46" s="39">
        <v>1</v>
      </c>
      <c r="O46" s="56" t="str">
        <f>$K$17</f>
        <v>けやき台ﾎｰﾈｯﾂFC</v>
      </c>
      <c r="P46" s="57"/>
    </row>
    <row r="47" spans="1:16" ht="16.5" customHeight="1">
      <c r="A47" s="99"/>
      <c r="B47" s="66"/>
      <c r="C47" s="71" t="str">
        <f>$B$29</f>
        <v>ミラクル洲本</v>
      </c>
      <c r="D47" s="72"/>
      <c r="E47" s="39">
        <v>11</v>
      </c>
      <c r="F47" s="40" t="s">
        <v>17</v>
      </c>
      <c r="G47" s="39">
        <v>0</v>
      </c>
      <c r="H47" s="56" t="str">
        <f>$K$29</f>
        <v>ＳＣクリヴォーネ</v>
      </c>
      <c r="I47" s="57"/>
      <c r="J47" s="54" t="str">
        <f>$E$29</f>
        <v>箕谷ＳＣ</v>
      </c>
      <c r="K47" s="55"/>
      <c r="L47" s="39">
        <v>6</v>
      </c>
      <c r="M47" s="40" t="s">
        <v>17</v>
      </c>
      <c r="N47" s="39">
        <v>0</v>
      </c>
      <c r="O47" s="56" t="str">
        <f>$H$29</f>
        <v>住吉大社ＳＣ</v>
      </c>
      <c r="P47" s="57"/>
    </row>
    <row r="48" spans="1:16" ht="16.5" customHeight="1">
      <c r="A48" s="95" t="s">
        <v>64</v>
      </c>
      <c r="B48" s="96"/>
      <c r="C48" s="61" t="str">
        <f>$B$5</f>
        <v>助任ＳＣ</v>
      </c>
      <c r="D48" s="62"/>
      <c r="E48" s="43">
        <v>0</v>
      </c>
      <c r="F48" s="44" t="s">
        <v>17</v>
      </c>
      <c r="G48" s="43">
        <v>0</v>
      </c>
      <c r="H48" s="65" t="str">
        <f>$K$5</f>
        <v>三田城山ＦＣ</v>
      </c>
      <c r="I48" s="66"/>
      <c r="J48" s="61" t="str">
        <f>$E$5</f>
        <v>山田くらぶ</v>
      </c>
      <c r="K48" s="62"/>
      <c r="L48" s="43">
        <v>6</v>
      </c>
      <c r="M48" s="44" t="s">
        <v>17</v>
      </c>
      <c r="N48" s="43">
        <v>0</v>
      </c>
      <c r="O48" s="52" t="str">
        <f>$H$5</f>
        <v>Ｋ.Ｓ.Ｆ.Ｃ・Ａ</v>
      </c>
      <c r="P48" s="51"/>
    </row>
    <row r="49" spans="1:16" ht="16.5" customHeight="1">
      <c r="A49" s="85" t="s">
        <v>65</v>
      </c>
      <c r="B49" s="86"/>
      <c r="C49" s="71" t="str">
        <f>$B$17</f>
        <v>守山白鳳ＳＳＤ</v>
      </c>
      <c r="D49" s="72"/>
      <c r="E49" s="39">
        <v>1</v>
      </c>
      <c r="F49" s="40" t="s">
        <v>17</v>
      </c>
      <c r="G49" s="39">
        <v>0</v>
      </c>
      <c r="H49" s="56" t="str">
        <f>$K$17</f>
        <v>けやき台ﾎｰﾈｯﾂFC</v>
      </c>
      <c r="I49" s="57"/>
      <c r="J49" s="71" t="str">
        <f>$E$17</f>
        <v>ＦＣマトリックス</v>
      </c>
      <c r="K49" s="72"/>
      <c r="L49" s="39">
        <v>2</v>
      </c>
      <c r="M49" s="40" t="s">
        <v>17</v>
      </c>
      <c r="N49" s="39">
        <v>3</v>
      </c>
      <c r="O49" s="69" t="str">
        <f>$H$17</f>
        <v>Ｋ.Ｓ.Ｆ.Ｃ・Ｂ</v>
      </c>
      <c r="P49" s="70"/>
    </row>
  </sheetData>
  <mergeCells count="144">
    <mergeCell ref="A2:R2"/>
    <mergeCell ref="A40:B40"/>
    <mergeCell ref="A48:B48"/>
    <mergeCell ref="A41:B41"/>
    <mergeCell ref="A45:B45"/>
    <mergeCell ref="A42:B42"/>
    <mergeCell ref="A43:B44"/>
    <mergeCell ref="A46:B47"/>
    <mergeCell ref="N6:N7"/>
    <mergeCell ref="N8:N9"/>
    <mergeCell ref="N10:N11"/>
    <mergeCell ref="N12:N13"/>
    <mergeCell ref="Q34:Q35"/>
    <mergeCell ref="R34:R35"/>
    <mergeCell ref="N34:N35"/>
    <mergeCell ref="O34:O35"/>
    <mergeCell ref="P34:P35"/>
    <mergeCell ref="O10:O11"/>
    <mergeCell ref="P10:P11"/>
    <mergeCell ref="O12:O13"/>
    <mergeCell ref="A36:A37"/>
    <mergeCell ref="Q36:Q37"/>
    <mergeCell ref="R36:R37"/>
    <mergeCell ref="K36:M37"/>
    <mergeCell ref="N36:N37"/>
    <mergeCell ref="O36:O37"/>
    <mergeCell ref="P36:P37"/>
    <mergeCell ref="P12:P13"/>
    <mergeCell ref="O6:O7"/>
    <mergeCell ref="P6:P7"/>
    <mergeCell ref="O8:O9"/>
    <mergeCell ref="P8:P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O24:O25"/>
    <mergeCell ref="K17:M17"/>
    <mergeCell ref="N18:N19"/>
    <mergeCell ref="N20:N21"/>
    <mergeCell ref="N22:N23"/>
    <mergeCell ref="K24:M25"/>
    <mergeCell ref="Q12:Q13"/>
    <mergeCell ref="R12:R13"/>
    <mergeCell ref="Q24:Q25"/>
    <mergeCell ref="R24:R25"/>
    <mergeCell ref="Q18:Q19"/>
    <mergeCell ref="Q20:Q21"/>
    <mergeCell ref="Q22:Q23"/>
    <mergeCell ref="R22:R23"/>
    <mergeCell ref="R18:R19"/>
    <mergeCell ref="R20:R21"/>
    <mergeCell ref="P18:P19"/>
    <mergeCell ref="P20:P21"/>
    <mergeCell ref="P22:P23"/>
    <mergeCell ref="O18:O19"/>
    <mergeCell ref="O20:O21"/>
    <mergeCell ref="O22:O23"/>
    <mergeCell ref="P24:P25"/>
    <mergeCell ref="A34:A35"/>
    <mergeCell ref="H34:J35"/>
    <mergeCell ref="A30:A31"/>
    <mergeCell ref="B30:D31"/>
    <mergeCell ref="K29:M29"/>
    <mergeCell ref="H29:J29"/>
    <mergeCell ref="O32:O33"/>
    <mergeCell ref="P32:P33"/>
    <mergeCell ref="N24:N25"/>
    <mergeCell ref="H5:J5"/>
    <mergeCell ref="K5:M5"/>
    <mergeCell ref="B29:D29"/>
    <mergeCell ref="E29:G29"/>
    <mergeCell ref="H17:J17"/>
    <mergeCell ref="B18:D19"/>
    <mergeCell ref="H22:J23"/>
    <mergeCell ref="B17:D17"/>
    <mergeCell ref="E17:G17"/>
    <mergeCell ref="K12:M13"/>
    <mergeCell ref="B5:D5"/>
    <mergeCell ref="E5:G5"/>
    <mergeCell ref="E8:G9"/>
    <mergeCell ref="A8:A9"/>
    <mergeCell ref="A6:A7"/>
    <mergeCell ref="A49:B49"/>
    <mergeCell ref="A20:A21"/>
    <mergeCell ref="E20:G21"/>
    <mergeCell ref="C40:I40"/>
    <mergeCell ref="C42:D42"/>
    <mergeCell ref="C41:D41"/>
    <mergeCell ref="C45:D45"/>
    <mergeCell ref="C46:D46"/>
    <mergeCell ref="H46:I46"/>
    <mergeCell ref="H43:I43"/>
    <mergeCell ref="A10:A11"/>
    <mergeCell ref="B6:D7"/>
    <mergeCell ref="A18:A19"/>
    <mergeCell ref="A24:A25"/>
    <mergeCell ref="A22:A23"/>
    <mergeCell ref="A12:A13"/>
    <mergeCell ref="R6:R7"/>
    <mergeCell ref="R8:R9"/>
    <mergeCell ref="R10:R11"/>
    <mergeCell ref="Q8:Q9"/>
    <mergeCell ref="Q10:Q11"/>
    <mergeCell ref="Q6:Q7"/>
    <mergeCell ref="H10:J11"/>
    <mergeCell ref="C43:D43"/>
    <mergeCell ref="C48:D48"/>
    <mergeCell ref="C49:D49"/>
    <mergeCell ref="C47:D47"/>
    <mergeCell ref="C44:D44"/>
    <mergeCell ref="H42:I42"/>
    <mergeCell ref="H44:I44"/>
    <mergeCell ref="H41:I41"/>
    <mergeCell ref="H45:I45"/>
    <mergeCell ref="J46:K46"/>
    <mergeCell ref="J43:K43"/>
    <mergeCell ref="J48:K48"/>
    <mergeCell ref="J49:K49"/>
    <mergeCell ref="O48:P48"/>
    <mergeCell ref="O49:P49"/>
    <mergeCell ref="O47:P47"/>
    <mergeCell ref="H48:I48"/>
    <mergeCell ref="H49:I49"/>
    <mergeCell ref="O41:P41"/>
    <mergeCell ref="O45:P45"/>
    <mergeCell ref="O46:P46"/>
    <mergeCell ref="O43:P43"/>
    <mergeCell ref="A1:I1"/>
    <mergeCell ref="J47:K47"/>
    <mergeCell ref="H47:I47"/>
    <mergeCell ref="J40:P40"/>
    <mergeCell ref="J42:K42"/>
    <mergeCell ref="J44:K44"/>
    <mergeCell ref="J41:K41"/>
    <mergeCell ref="J45:K45"/>
    <mergeCell ref="O42:P42"/>
    <mergeCell ref="O44:P4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A2" sqref="A2:R2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9" ht="16.5" customHeight="1">
      <c r="A1" s="143" t="s">
        <v>27</v>
      </c>
      <c r="B1" s="143"/>
      <c r="C1" s="143"/>
      <c r="D1" s="143"/>
      <c r="E1" s="143"/>
      <c r="F1" s="143"/>
      <c r="G1" s="143"/>
      <c r="H1" s="143"/>
      <c r="I1" s="143"/>
    </row>
    <row r="2" spans="1:18" ht="16.5" customHeight="1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5" ht="16.5" customHeight="1">
      <c r="A3" s="7"/>
      <c r="B3" s="7"/>
      <c r="C3" s="7"/>
      <c r="D3" s="7"/>
      <c r="E3" s="7"/>
    </row>
    <row r="4" spans="1:5" ht="15.75" customHeight="1" thickBot="1">
      <c r="A4" s="25" t="s">
        <v>19</v>
      </c>
      <c r="B4" s="50"/>
      <c r="C4" s="7"/>
      <c r="D4" s="7"/>
      <c r="E4" s="7"/>
    </row>
    <row r="5" spans="1:18" ht="16.5" customHeight="1" thickBot="1">
      <c r="A5" s="8"/>
      <c r="B5" s="138" t="s">
        <v>38</v>
      </c>
      <c r="C5" s="139"/>
      <c r="D5" s="142"/>
      <c r="E5" s="138" t="s">
        <v>39</v>
      </c>
      <c r="F5" s="139"/>
      <c r="G5" s="142"/>
      <c r="H5" s="138" t="s">
        <v>40</v>
      </c>
      <c r="I5" s="139"/>
      <c r="J5" s="139"/>
      <c r="K5" s="138" t="s">
        <v>41</v>
      </c>
      <c r="L5" s="139"/>
      <c r="M5" s="139"/>
      <c r="N5" s="10" t="s">
        <v>0</v>
      </c>
      <c r="O5" s="10" t="s">
        <v>1</v>
      </c>
      <c r="P5" s="10" t="s">
        <v>2</v>
      </c>
      <c r="Q5" s="10" t="s">
        <v>3</v>
      </c>
      <c r="R5" s="10" t="s">
        <v>4</v>
      </c>
    </row>
    <row r="6" spans="1:18" ht="16.5" customHeight="1" thickBot="1">
      <c r="A6" s="128" t="str">
        <f>$B$5</f>
        <v>鹿の子台ＦＣ</v>
      </c>
      <c r="B6" s="130"/>
      <c r="C6" s="131"/>
      <c r="D6" s="136"/>
      <c r="E6" s="4">
        <f>$E$41</f>
        <v>5</v>
      </c>
      <c r="F6" s="11" t="s">
        <v>17</v>
      </c>
      <c r="G6" s="12">
        <f>$G$41</f>
        <v>0</v>
      </c>
      <c r="H6" s="2">
        <f>$E$44</f>
        <v>1</v>
      </c>
      <c r="I6" s="11" t="s">
        <v>17</v>
      </c>
      <c r="J6" s="2">
        <f>$G$44</f>
        <v>1</v>
      </c>
      <c r="K6" s="4">
        <f>$E$47</f>
        <v>0</v>
      </c>
      <c r="L6" s="11" t="s">
        <v>17</v>
      </c>
      <c r="M6" s="2">
        <f>$G$47</f>
        <v>2</v>
      </c>
      <c r="N6" s="124">
        <f>SUM(L7,I7,F7)</f>
        <v>4</v>
      </c>
      <c r="O6" s="134">
        <f>SUM(K6,H6,E6)</f>
        <v>6</v>
      </c>
      <c r="P6" s="134">
        <f>SUM(M6,J6,G6)</f>
        <v>3</v>
      </c>
      <c r="Q6" s="140">
        <f>$O$6-$P$6</f>
        <v>3</v>
      </c>
      <c r="R6" s="126">
        <v>3</v>
      </c>
    </row>
    <row r="7" spans="1:18" ht="16.5" customHeight="1" thickBot="1">
      <c r="A7" s="129"/>
      <c r="B7" s="132"/>
      <c r="C7" s="133"/>
      <c r="D7" s="137"/>
      <c r="E7" s="5" t="s">
        <v>5</v>
      </c>
      <c r="F7" s="8">
        <v>3</v>
      </c>
      <c r="G7" s="13"/>
      <c r="H7" s="3" t="s">
        <v>5</v>
      </c>
      <c r="I7" s="8">
        <v>1</v>
      </c>
      <c r="J7" s="3"/>
      <c r="K7" s="5" t="s">
        <v>5</v>
      </c>
      <c r="L7" s="8">
        <v>0</v>
      </c>
      <c r="M7" s="3"/>
      <c r="N7" s="125"/>
      <c r="O7" s="135"/>
      <c r="P7" s="135"/>
      <c r="Q7" s="141"/>
      <c r="R7" s="127"/>
    </row>
    <row r="8" spans="1:18" ht="16.5" customHeight="1" thickBot="1">
      <c r="A8" s="128" t="str">
        <f>$E$5</f>
        <v>正覚寺ＦＣ</v>
      </c>
      <c r="B8" s="4">
        <f>$G$41</f>
        <v>0</v>
      </c>
      <c r="C8" s="11" t="s">
        <v>17</v>
      </c>
      <c r="D8" s="12">
        <f>$E$41</f>
        <v>5</v>
      </c>
      <c r="E8" s="130"/>
      <c r="F8" s="131"/>
      <c r="G8" s="136"/>
      <c r="H8" s="4">
        <f>$L$47</f>
        <v>0</v>
      </c>
      <c r="I8" s="11" t="s">
        <v>17</v>
      </c>
      <c r="J8" s="2">
        <f>$N$47</f>
        <v>5</v>
      </c>
      <c r="K8" s="4">
        <f>$L$44</f>
        <v>0</v>
      </c>
      <c r="L8" s="11" t="s">
        <v>17</v>
      </c>
      <c r="M8" s="2">
        <f>$N$44</f>
        <v>5</v>
      </c>
      <c r="N8" s="124">
        <f>SUM(L9,I9,C9)</f>
        <v>0</v>
      </c>
      <c r="O8" s="134">
        <f>SUM(K8,H8,B8)</f>
        <v>0</v>
      </c>
      <c r="P8" s="134">
        <f>SUM(M8,J8,D8)</f>
        <v>15</v>
      </c>
      <c r="Q8" s="140">
        <f>$O$8-$P$8</f>
        <v>-15</v>
      </c>
      <c r="R8" s="126">
        <v>4</v>
      </c>
    </row>
    <row r="9" spans="1:18" ht="16.5" customHeight="1" thickBot="1">
      <c r="A9" s="129"/>
      <c r="B9" s="5" t="s">
        <v>5</v>
      </c>
      <c r="C9" s="8">
        <v>0</v>
      </c>
      <c r="D9" s="13"/>
      <c r="E9" s="132"/>
      <c r="F9" s="133"/>
      <c r="G9" s="137"/>
      <c r="H9" s="5" t="s">
        <v>5</v>
      </c>
      <c r="I9" s="8">
        <v>0</v>
      </c>
      <c r="J9" s="3"/>
      <c r="K9" s="5" t="s">
        <v>5</v>
      </c>
      <c r="L9" s="8">
        <v>0</v>
      </c>
      <c r="M9" s="3"/>
      <c r="N9" s="125"/>
      <c r="O9" s="135"/>
      <c r="P9" s="135"/>
      <c r="Q9" s="141"/>
      <c r="R9" s="127"/>
    </row>
    <row r="10" spans="1:18" ht="16.5" customHeight="1" thickBot="1">
      <c r="A10" s="128" t="str">
        <f>$H$5</f>
        <v>宝塚・仁川ＳＣ</v>
      </c>
      <c r="B10" s="4">
        <f>$G$44</f>
        <v>1</v>
      </c>
      <c r="C10" s="11" t="s">
        <v>17</v>
      </c>
      <c r="D10" s="12">
        <f>$E$44</f>
        <v>1</v>
      </c>
      <c r="E10" s="4">
        <f>$N$47</f>
        <v>5</v>
      </c>
      <c r="F10" s="11" t="s">
        <v>17</v>
      </c>
      <c r="G10" s="12">
        <f>$L$47</f>
        <v>0</v>
      </c>
      <c r="H10" s="130"/>
      <c r="I10" s="131"/>
      <c r="J10" s="131"/>
      <c r="K10" s="4">
        <f>$L$41</f>
        <v>0</v>
      </c>
      <c r="L10" s="11" t="s">
        <v>17</v>
      </c>
      <c r="M10" s="2">
        <f>$N$41</f>
        <v>0</v>
      </c>
      <c r="N10" s="124">
        <f>SUM(L11,F11,C11)</f>
        <v>5</v>
      </c>
      <c r="O10" s="134">
        <f>SUM(K10,E10,B10)</f>
        <v>6</v>
      </c>
      <c r="P10" s="134">
        <f>SUM(M10,G10,D10)</f>
        <v>1</v>
      </c>
      <c r="Q10" s="140">
        <f>$O$10-$P$10</f>
        <v>5</v>
      </c>
      <c r="R10" s="126">
        <v>2</v>
      </c>
    </row>
    <row r="11" spans="1:18" ht="16.5" customHeight="1" thickBot="1">
      <c r="A11" s="129"/>
      <c r="B11" s="5" t="s">
        <v>5</v>
      </c>
      <c r="C11" s="8">
        <v>1</v>
      </c>
      <c r="D11" s="13"/>
      <c r="E11" s="5" t="s">
        <v>5</v>
      </c>
      <c r="F11" s="8">
        <v>3</v>
      </c>
      <c r="G11" s="13"/>
      <c r="H11" s="132"/>
      <c r="I11" s="133"/>
      <c r="J11" s="133"/>
      <c r="K11" s="5" t="s">
        <v>5</v>
      </c>
      <c r="L11" s="8">
        <v>1</v>
      </c>
      <c r="M11" s="3"/>
      <c r="N11" s="125"/>
      <c r="O11" s="135"/>
      <c r="P11" s="135"/>
      <c r="Q11" s="141"/>
      <c r="R11" s="127"/>
    </row>
    <row r="12" spans="1:18" ht="16.5" customHeight="1" thickBot="1">
      <c r="A12" s="128" t="str">
        <f>$K$5</f>
        <v>ＦＣコンパニェロ</v>
      </c>
      <c r="B12" s="4">
        <f>$G$47</f>
        <v>2</v>
      </c>
      <c r="C12" s="11" t="s">
        <v>17</v>
      </c>
      <c r="D12" s="12">
        <f>$E$47</f>
        <v>0</v>
      </c>
      <c r="E12" s="4">
        <f>$N$44</f>
        <v>5</v>
      </c>
      <c r="F12" s="11" t="s">
        <v>17</v>
      </c>
      <c r="G12" s="12">
        <f>$L$44</f>
        <v>0</v>
      </c>
      <c r="H12" s="4">
        <f>$N$41</f>
        <v>0</v>
      </c>
      <c r="I12" s="11" t="s">
        <v>17</v>
      </c>
      <c r="J12" s="12">
        <f>$L$41</f>
        <v>0</v>
      </c>
      <c r="K12" s="130"/>
      <c r="L12" s="131"/>
      <c r="M12" s="131"/>
      <c r="N12" s="124">
        <f>SUM(I13,F13,C13)</f>
        <v>7</v>
      </c>
      <c r="O12" s="134">
        <f>SUM(H12,E12,B12)</f>
        <v>7</v>
      </c>
      <c r="P12" s="134">
        <f>SUM(J12,G12,D12)</f>
        <v>0</v>
      </c>
      <c r="Q12" s="140">
        <f>$O$12-$P$12</f>
        <v>7</v>
      </c>
      <c r="R12" s="126">
        <v>1</v>
      </c>
    </row>
    <row r="13" spans="1:18" ht="16.5" customHeight="1" thickBot="1">
      <c r="A13" s="129"/>
      <c r="B13" s="5" t="s">
        <v>5</v>
      </c>
      <c r="C13" s="8">
        <v>3</v>
      </c>
      <c r="D13" s="13"/>
      <c r="E13" s="5" t="s">
        <v>5</v>
      </c>
      <c r="F13" s="8">
        <v>3</v>
      </c>
      <c r="G13" s="13"/>
      <c r="H13" s="5" t="s">
        <v>5</v>
      </c>
      <c r="I13" s="8">
        <v>1</v>
      </c>
      <c r="J13" s="13"/>
      <c r="K13" s="132"/>
      <c r="L13" s="133"/>
      <c r="M13" s="133"/>
      <c r="N13" s="125"/>
      <c r="O13" s="135"/>
      <c r="P13" s="135"/>
      <c r="Q13" s="141"/>
      <c r="R13" s="127"/>
    </row>
    <row r="14" spans="1:18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7" ht="16.5" customHeight="1" thickBot="1">
      <c r="A16" s="25" t="s">
        <v>20</v>
      </c>
      <c r="B16" s="50"/>
      <c r="C16" s="7"/>
      <c r="D16" s="7"/>
      <c r="E16" s="7"/>
      <c r="G16" s="1" t="s">
        <v>21</v>
      </c>
    </row>
    <row r="17" spans="1:18" ht="16.5" customHeight="1" thickBot="1">
      <c r="A17" s="8"/>
      <c r="B17" s="138" t="s">
        <v>68</v>
      </c>
      <c r="C17" s="139"/>
      <c r="D17" s="142"/>
      <c r="E17" s="138" t="s">
        <v>42</v>
      </c>
      <c r="F17" s="139"/>
      <c r="G17" s="142"/>
      <c r="H17" s="138" t="s">
        <v>43</v>
      </c>
      <c r="I17" s="139"/>
      <c r="J17" s="139"/>
      <c r="K17" s="138" t="s">
        <v>44</v>
      </c>
      <c r="L17" s="139"/>
      <c r="M17" s="139"/>
      <c r="N17" s="10" t="s">
        <v>0</v>
      </c>
      <c r="O17" s="10" t="s">
        <v>1</v>
      </c>
      <c r="P17" s="10" t="s">
        <v>2</v>
      </c>
      <c r="Q17" s="10" t="s">
        <v>3</v>
      </c>
      <c r="R17" s="10" t="s">
        <v>4</v>
      </c>
    </row>
    <row r="18" spans="1:18" ht="16.5" customHeight="1" thickBot="1">
      <c r="A18" s="128" t="str">
        <f>$B$17</f>
        <v>田宮ビクトリーSSD</v>
      </c>
      <c r="B18" s="130"/>
      <c r="C18" s="131"/>
      <c r="D18" s="136"/>
      <c r="E18" s="4">
        <f>$E$42</f>
        <v>0</v>
      </c>
      <c r="F18" s="11" t="s">
        <v>17</v>
      </c>
      <c r="G18" s="12">
        <f>$G$42</f>
        <v>5</v>
      </c>
      <c r="H18" s="4">
        <f>$E$45</f>
        <v>0</v>
      </c>
      <c r="I18" s="11" t="s">
        <v>17</v>
      </c>
      <c r="J18" s="2">
        <f>$G$45</f>
        <v>5</v>
      </c>
      <c r="K18" s="4">
        <f>$E$48</f>
        <v>0</v>
      </c>
      <c r="L18" s="11" t="s">
        <v>17</v>
      </c>
      <c r="M18" s="2">
        <f>$G$48</f>
        <v>5</v>
      </c>
      <c r="N18" s="124">
        <f>SUM(L19,I19,F19)</f>
        <v>0</v>
      </c>
      <c r="O18" s="134">
        <f>SUM(K18,H18,E18)</f>
        <v>0</v>
      </c>
      <c r="P18" s="134">
        <f>SUM(M18,J18,G18)</f>
        <v>15</v>
      </c>
      <c r="Q18" s="79">
        <f>$O$18-$P$18</f>
        <v>-15</v>
      </c>
      <c r="R18" s="126">
        <v>4</v>
      </c>
    </row>
    <row r="19" spans="1:18" ht="16.5" customHeight="1" thickBot="1">
      <c r="A19" s="129"/>
      <c r="B19" s="132"/>
      <c r="C19" s="133"/>
      <c r="D19" s="137"/>
      <c r="E19" s="5" t="s">
        <v>5</v>
      </c>
      <c r="F19" s="8">
        <v>0</v>
      </c>
      <c r="G19" s="13"/>
      <c r="H19" s="5" t="s">
        <v>5</v>
      </c>
      <c r="I19" s="8">
        <v>0</v>
      </c>
      <c r="J19" s="3"/>
      <c r="K19" s="5" t="s">
        <v>5</v>
      </c>
      <c r="L19" s="8">
        <v>0</v>
      </c>
      <c r="M19" s="3"/>
      <c r="N19" s="125"/>
      <c r="O19" s="135"/>
      <c r="P19" s="135"/>
      <c r="Q19" s="80"/>
      <c r="R19" s="127"/>
    </row>
    <row r="20" spans="1:18" ht="16.5" customHeight="1" thickBot="1">
      <c r="A20" s="128" t="str">
        <f>$E$17</f>
        <v>センチュリーＦＣ</v>
      </c>
      <c r="B20" s="4">
        <f>$G$42</f>
        <v>5</v>
      </c>
      <c r="C20" s="11" t="s">
        <v>17</v>
      </c>
      <c r="D20" s="12">
        <f>$E$42</f>
        <v>0</v>
      </c>
      <c r="E20" s="130"/>
      <c r="F20" s="131"/>
      <c r="G20" s="136"/>
      <c r="H20" s="4">
        <f>$L$48</f>
        <v>4</v>
      </c>
      <c r="I20" s="11" t="s">
        <v>17</v>
      </c>
      <c r="J20" s="2">
        <f>$N$48</f>
        <v>0</v>
      </c>
      <c r="K20" s="4">
        <f>$L$45</f>
        <v>2</v>
      </c>
      <c r="L20" s="11" t="s">
        <v>17</v>
      </c>
      <c r="M20" s="2">
        <f>$N$45</f>
        <v>1</v>
      </c>
      <c r="N20" s="124">
        <f>SUM(L21,I21,C21)</f>
        <v>9</v>
      </c>
      <c r="O20" s="134">
        <f>SUM(K20,H20,B20)</f>
        <v>11</v>
      </c>
      <c r="P20" s="134">
        <f>SUM(M20,J20,D20)</f>
        <v>1</v>
      </c>
      <c r="Q20" s="79">
        <f>$O$20-$P$20</f>
        <v>10</v>
      </c>
      <c r="R20" s="126">
        <v>1</v>
      </c>
    </row>
    <row r="21" spans="1:18" ht="16.5" customHeight="1" thickBot="1">
      <c r="A21" s="129"/>
      <c r="B21" s="5" t="s">
        <v>5</v>
      </c>
      <c r="C21" s="8">
        <v>3</v>
      </c>
      <c r="D21" s="13"/>
      <c r="E21" s="132"/>
      <c r="F21" s="133"/>
      <c r="G21" s="137"/>
      <c r="H21" s="5" t="s">
        <v>5</v>
      </c>
      <c r="I21" s="8">
        <v>3</v>
      </c>
      <c r="J21" s="3"/>
      <c r="K21" s="5" t="s">
        <v>5</v>
      </c>
      <c r="L21" s="8">
        <v>3</v>
      </c>
      <c r="M21" s="3"/>
      <c r="N21" s="125"/>
      <c r="O21" s="135"/>
      <c r="P21" s="135"/>
      <c r="Q21" s="80"/>
      <c r="R21" s="127"/>
    </row>
    <row r="22" spans="1:18" ht="16.5" customHeight="1" thickBot="1">
      <c r="A22" s="128" t="str">
        <f>$H$17</f>
        <v>相生ＦＣＪｒ.Ａ</v>
      </c>
      <c r="B22" s="4">
        <f>$G$45</f>
        <v>5</v>
      </c>
      <c r="C22" s="11" t="s">
        <v>17</v>
      </c>
      <c r="D22" s="12">
        <f>$E$45</f>
        <v>0</v>
      </c>
      <c r="E22" s="4">
        <f>$N$48</f>
        <v>0</v>
      </c>
      <c r="F22" s="11" t="s">
        <v>17</v>
      </c>
      <c r="G22" s="12">
        <f>$L$48</f>
        <v>4</v>
      </c>
      <c r="H22" s="130"/>
      <c r="I22" s="131"/>
      <c r="J22" s="131"/>
      <c r="K22" s="4">
        <f>$L$42</f>
        <v>0</v>
      </c>
      <c r="L22" s="11" t="s">
        <v>17</v>
      </c>
      <c r="M22" s="2">
        <f>$N$42</f>
        <v>4</v>
      </c>
      <c r="N22" s="124">
        <f>SUM(L23,F23,C23)</f>
        <v>3</v>
      </c>
      <c r="O22" s="134">
        <f>SUM(K22,E22,B22)</f>
        <v>5</v>
      </c>
      <c r="P22" s="134">
        <f>SUM(M22,G22,D22)</f>
        <v>8</v>
      </c>
      <c r="Q22" s="79">
        <f>$O$22-$P$22</f>
        <v>-3</v>
      </c>
      <c r="R22" s="126">
        <v>3</v>
      </c>
    </row>
    <row r="23" spans="1:18" ht="16.5" customHeight="1" thickBot="1">
      <c r="A23" s="129"/>
      <c r="B23" s="5" t="s">
        <v>5</v>
      </c>
      <c r="C23" s="8">
        <v>3</v>
      </c>
      <c r="D23" s="13"/>
      <c r="E23" s="5" t="s">
        <v>5</v>
      </c>
      <c r="F23" s="8">
        <v>0</v>
      </c>
      <c r="G23" s="13"/>
      <c r="H23" s="132"/>
      <c r="I23" s="133"/>
      <c r="J23" s="133"/>
      <c r="K23" s="5" t="s">
        <v>5</v>
      </c>
      <c r="L23" s="8">
        <v>0</v>
      </c>
      <c r="M23" s="3"/>
      <c r="N23" s="125"/>
      <c r="O23" s="135"/>
      <c r="P23" s="135"/>
      <c r="Q23" s="80"/>
      <c r="R23" s="127"/>
    </row>
    <row r="24" spans="1:18" ht="16.5" customHeight="1" thickBot="1">
      <c r="A24" s="128" t="str">
        <f>$K$17</f>
        <v>猪名川ＦＣ</v>
      </c>
      <c r="B24" s="4">
        <f>$G$48</f>
        <v>5</v>
      </c>
      <c r="C24" s="11" t="s">
        <v>17</v>
      </c>
      <c r="D24" s="12">
        <f>$E$48</f>
        <v>0</v>
      </c>
      <c r="E24" s="4">
        <f>$N$45</f>
        <v>1</v>
      </c>
      <c r="F24" s="11" t="s">
        <v>17</v>
      </c>
      <c r="G24" s="12">
        <f>$L$45</f>
        <v>2</v>
      </c>
      <c r="H24" s="4">
        <f>$N$42</f>
        <v>4</v>
      </c>
      <c r="I24" s="11" t="s">
        <v>17</v>
      </c>
      <c r="J24" s="12">
        <f>$L$42</f>
        <v>0</v>
      </c>
      <c r="K24" s="130"/>
      <c r="L24" s="131"/>
      <c r="M24" s="131"/>
      <c r="N24" s="124">
        <f>SUM(I25,F25,C25)</f>
        <v>6</v>
      </c>
      <c r="O24" s="134">
        <f>SUM(H24,E24,B24)</f>
        <v>10</v>
      </c>
      <c r="P24" s="134">
        <f>SUM(J24,G24,D24)</f>
        <v>2</v>
      </c>
      <c r="Q24" s="79">
        <f>$O$24-$P$24</f>
        <v>8</v>
      </c>
      <c r="R24" s="126">
        <v>2</v>
      </c>
    </row>
    <row r="25" spans="1:18" ht="16.5" customHeight="1" thickBot="1">
      <c r="A25" s="129"/>
      <c r="B25" s="5" t="s">
        <v>5</v>
      </c>
      <c r="C25" s="8">
        <v>3</v>
      </c>
      <c r="D25" s="13"/>
      <c r="E25" s="5" t="s">
        <v>5</v>
      </c>
      <c r="F25" s="8">
        <v>0</v>
      </c>
      <c r="G25" s="13"/>
      <c r="H25" s="5" t="s">
        <v>5</v>
      </c>
      <c r="I25" s="8">
        <v>3</v>
      </c>
      <c r="J25" s="13"/>
      <c r="K25" s="132"/>
      <c r="L25" s="133"/>
      <c r="M25" s="133"/>
      <c r="N25" s="125"/>
      <c r="O25" s="135"/>
      <c r="P25" s="135"/>
      <c r="Q25" s="80"/>
      <c r="R25" s="127"/>
    </row>
    <row r="26" spans="1:18" ht="16.5" customHeight="1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4"/>
      <c r="R26" s="6"/>
    </row>
    <row r="27" spans="1:18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5" ht="16.5" customHeight="1" thickBot="1">
      <c r="A28" s="25" t="s">
        <v>22</v>
      </c>
      <c r="B28" s="50"/>
      <c r="C28" s="7"/>
      <c r="D28" s="7"/>
      <c r="E28" s="7"/>
    </row>
    <row r="29" spans="1:18" ht="16.5" customHeight="1" thickBot="1">
      <c r="A29" s="8"/>
      <c r="B29" s="138" t="s">
        <v>45</v>
      </c>
      <c r="C29" s="139"/>
      <c r="D29" s="142"/>
      <c r="E29" s="138" t="s">
        <v>46</v>
      </c>
      <c r="F29" s="139"/>
      <c r="G29" s="142"/>
      <c r="H29" s="138" t="s">
        <v>47</v>
      </c>
      <c r="I29" s="139"/>
      <c r="J29" s="139"/>
      <c r="K29" s="138" t="s">
        <v>48</v>
      </c>
      <c r="L29" s="139"/>
      <c r="M29" s="139"/>
      <c r="N29" s="10" t="s">
        <v>0</v>
      </c>
      <c r="O29" s="10" t="s">
        <v>1</v>
      </c>
      <c r="P29" s="10" t="s">
        <v>2</v>
      </c>
      <c r="Q29" s="10" t="s">
        <v>3</v>
      </c>
      <c r="R29" s="10" t="s">
        <v>4</v>
      </c>
    </row>
    <row r="30" spans="1:18" ht="16.5" customHeight="1" thickBot="1">
      <c r="A30" s="128" t="str">
        <f>$B$29</f>
        <v>三笠ＦＣ</v>
      </c>
      <c r="B30" s="130"/>
      <c r="C30" s="131"/>
      <c r="D30" s="136"/>
      <c r="E30" s="4">
        <f>$E$43</f>
        <v>1</v>
      </c>
      <c r="F30" s="11" t="s">
        <v>17</v>
      </c>
      <c r="G30" s="12">
        <f>$G$43</f>
        <v>5</v>
      </c>
      <c r="H30" s="4">
        <f>$E$46</f>
        <v>0</v>
      </c>
      <c r="I30" s="11" t="s">
        <v>17</v>
      </c>
      <c r="J30" s="2">
        <f>$G$46</f>
        <v>1</v>
      </c>
      <c r="K30" s="4">
        <f>$E$49</f>
        <v>2</v>
      </c>
      <c r="L30" s="11" t="s">
        <v>17</v>
      </c>
      <c r="M30" s="2">
        <f>$G$49</f>
        <v>1</v>
      </c>
      <c r="N30" s="124">
        <f>SUM(L31,I31,F31)</f>
        <v>3</v>
      </c>
      <c r="O30" s="134">
        <f>SUM(K30,H30,E30)</f>
        <v>3</v>
      </c>
      <c r="P30" s="134">
        <f>SUM(M30,J30,G30)</f>
        <v>7</v>
      </c>
      <c r="Q30" s="79">
        <f>$O$30-$P$30</f>
        <v>-4</v>
      </c>
      <c r="R30" s="126">
        <v>3</v>
      </c>
    </row>
    <row r="31" spans="1:18" ht="16.5" customHeight="1" thickBot="1">
      <c r="A31" s="129"/>
      <c r="B31" s="132"/>
      <c r="C31" s="133"/>
      <c r="D31" s="137"/>
      <c r="E31" s="5" t="s">
        <v>5</v>
      </c>
      <c r="F31" s="8">
        <v>0</v>
      </c>
      <c r="G31" s="13"/>
      <c r="H31" s="5" t="s">
        <v>5</v>
      </c>
      <c r="I31" s="8">
        <v>0</v>
      </c>
      <c r="J31" s="3"/>
      <c r="K31" s="5" t="s">
        <v>5</v>
      </c>
      <c r="L31" s="8">
        <v>3</v>
      </c>
      <c r="M31" s="3"/>
      <c r="N31" s="125"/>
      <c r="O31" s="135"/>
      <c r="P31" s="135"/>
      <c r="Q31" s="80"/>
      <c r="R31" s="127"/>
    </row>
    <row r="32" spans="1:18" ht="16.5" customHeight="1" thickBot="1">
      <c r="A32" s="128" t="str">
        <f>$E$29</f>
        <v>大阪市ｴｽﾄＦＣ</v>
      </c>
      <c r="B32" s="4">
        <f>$G$43</f>
        <v>5</v>
      </c>
      <c r="C32" s="11" t="s">
        <v>17</v>
      </c>
      <c r="D32" s="12">
        <f>$E$43</f>
        <v>1</v>
      </c>
      <c r="E32" s="130"/>
      <c r="F32" s="131"/>
      <c r="G32" s="136"/>
      <c r="H32" s="4">
        <f>$L$49</f>
        <v>4</v>
      </c>
      <c r="I32" s="11" t="s">
        <v>17</v>
      </c>
      <c r="J32" s="2">
        <f>$N$49</f>
        <v>1</v>
      </c>
      <c r="K32" s="4">
        <f>$L$46</f>
        <v>8</v>
      </c>
      <c r="L32" s="11" t="s">
        <v>17</v>
      </c>
      <c r="M32" s="2">
        <f>$N$46</f>
        <v>0</v>
      </c>
      <c r="N32" s="124">
        <f>SUM(L33,I33,C33)</f>
        <v>9</v>
      </c>
      <c r="O32" s="134">
        <f>SUM(K32,H32,B32)</f>
        <v>17</v>
      </c>
      <c r="P32" s="134">
        <f>SUM(M32,J32,D32)</f>
        <v>2</v>
      </c>
      <c r="Q32" s="79">
        <f>$O$32-$P$32</f>
        <v>15</v>
      </c>
      <c r="R32" s="126">
        <v>1</v>
      </c>
    </row>
    <row r="33" spans="1:18" ht="16.5" customHeight="1" thickBot="1">
      <c r="A33" s="129"/>
      <c r="B33" s="5" t="s">
        <v>5</v>
      </c>
      <c r="C33" s="8">
        <v>3</v>
      </c>
      <c r="D33" s="13"/>
      <c r="E33" s="132"/>
      <c r="F33" s="133"/>
      <c r="G33" s="137"/>
      <c r="H33" s="5" t="s">
        <v>5</v>
      </c>
      <c r="I33" s="8">
        <v>3</v>
      </c>
      <c r="J33" s="3"/>
      <c r="K33" s="5" t="s">
        <v>5</v>
      </c>
      <c r="L33" s="8">
        <v>3</v>
      </c>
      <c r="M33" s="3"/>
      <c r="N33" s="125"/>
      <c r="O33" s="135"/>
      <c r="P33" s="135"/>
      <c r="Q33" s="80"/>
      <c r="R33" s="127"/>
    </row>
    <row r="34" spans="1:18" ht="16.5" customHeight="1" thickBot="1">
      <c r="A34" s="128" t="str">
        <f>$H$29</f>
        <v>相生ＦＣＪｒ.Ｂ</v>
      </c>
      <c r="B34" s="4">
        <f>$G$46</f>
        <v>1</v>
      </c>
      <c r="C34" s="11" t="s">
        <v>17</v>
      </c>
      <c r="D34" s="12">
        <f>$E$46</f>
        <v>0</v>
      </c>
      <c r="E34" s="4">
        <f>$N$49</f>
        <v>1</v>
      </c>
      <c r="F34" s="11" t="s">
        <v>17</v>
      </c>
      <c r="G34" s="12">
        <f>$L$49</f>
        <v>4</v>
      </c>
      <c r="H34" s="130"/>
      <c r="I34" s="131"/>
      <c r="J34" s="131"/>
      <c r="K34" s="4">
        <f>$L$43</f>
        <v>3</v>
      </c>
      <c r="L34" s="11" t="s">
        <v>17</v>
      </c>
      <c r="M34" s="2">
        <f>$N$43</f>
        <v>1</v>
      </c>
      <c r="N34" s="124">
        <f>SUM(L35,F35,C35)</f>
        <v>6</v>
      </c>
      <c r="O34" s="134">
        <f>SUM(K34,E34,B34)</f>
        <v>5</v>
      </c>
      <c r="P34" s="134">
        <f>SUM(M34,G34,D34)</f>
        <v>5</v>
      </c>
      <c r="Q34" s="79">
        <f>$O$34-$P$34</f>
        <v>0</v>
      </c>
      <c r="R34" s="126">
        <v>2</v>
      </c>
    </row>
    <row r="35" spans="1:18" ht="16.5" customHeight="1" thickBot="1">
      <c r="A35" s="129"/>
      <c r="B35" s="5" t="s">
        <v>5</v>
      </c>
      <c r="C35" s="8">
        <v>3</v>
      </c>
      <c r="D35" s="13"/>
      <c r="E35" s="5" t="s">
        <v>5</v>
      </c>
      <c r="F35" s="8">
        <v>0</v>
      </c>
      <c r="G35" s="13"/>
      <c r="H35" s="132"/>
      <c r="I35" s="133"/>
      <c r="J35" s="133"/>
      <c r="K35" s="5" t="s">
        <v>5</v>
      </c>
      <c r="L35" s="8">
        <v>3</v>
      </c>
      <c r="M35" s="3"/>
      <c r="N35" s="125"/>
      <c r="O35" s="135"/>
      <c r="P35" s="135"/>
      <c r="Q35" s="80"/>
      <c r="R35" s="127"/>
    </row>
    <row r="36" spans="1:18" ht="16.5" customHeight="1" thickBot="1">
      <c r="A36" s="128" t="str">
        <f>$K$29</f>
        <v>武庫ＪＳＣ</v>
      </c>
      <c r="B36" s="4">
        <f>$G$49</f>
        <v>1</v>
      </c>
      <c r="C36" s="11" t="s">
        <v>17</v>
      </c>
      <c r="D36" s="12">
        <f>$E$49</f>
        <v>2</v>
      </c>
      <c r="E36" s="4">
        <f>$N$46</f>
        <v>0</v>
      </c>
      <c r="F36" s="11" t="s">
        <v>17</v>
      </c>
      <c r="G36" s="12">
        <f>$L$46</f>
        <v>8</v>
      </c>
      <c r="H36" s="4">
        <f>$N$43</f>
        <v>1</v>
      </c>
      <c r="I36" s="11" t="s">
        <v>17</v>
      </c>
      <c r="J36" s="12">
        <f>$L$43</f>
        <v>3</v>
      </c>
      <c r="K36" s="130"/>
      <c r="L36" s="131"/>
      <c r="M36" s="131"/>
      <c r="N36" s="124">
        <f>SUM(I37,F37,C37)</f>
        <v>0</v>
      </c>
      <c r="O36" s="134">
        <f>SUM(H36,E36,B36)</f>
        <v>2</v>
      </c>
      <c r="P36" s="134">
        <f>SUM(J36,G36,D36)</f>
        <v>13</v>
      </c>
      <c r="Q36" s="79">
        <f>$O$36-$P$36</f>
        <v>-11</v>
      </c>
      <c r="R36" s="126">
        <v>4</v>
      </c>
    </row>
    <row r="37" spans="1:18" ht="16.5" customHeight="1" thickBot="1">
      <c r="A37" s="129"/>
      <c r="B37" s="5" t="s">
        <v>5</v>
      </c>
      <c r="C37" s="8">
        <v>0</v>
      </c>
      <c r="D37" s="13"/>
      <c r="E37" s="5" t="s">
        <v>5</v>
      </c>
      <c r="F37" s="8">
        <v>0</v>
      </c>
      <c r="G37" s="13"/>
      <c r="H37" s="5" t="s">
        <v>5</v>
      </c>
      <c r="I37" s="8">
        <v>0</v>
      </c>
      <c r="J37" s="13"/>
      <c r="K37" s="132"/>
      <c r="L37" s="133"/>
      <c r="M37" s="133"/>
      <c r="N37" s="125"/>
      <c r="O37" s="135"/>
      <c r="P37" s="135"/>
      <c r="Q37" s="80"/>
      <c r="R37" s="127"/>
    </row>
    <row r="38" ht="16.5" customHeight="1"/>
    <row r="39" ht="16.5" customHeight="1" thickBot="1"/>
    <row r="40" spans="1:16" ht="16.5" customHeight="1" thickBot="1">
      <c r="A40" s="118" t="s">
        <v>6</v>
      </c>
      <c r="B40" s="119"/>
      <c r="C40" s="144" t="s">
        <v>11</v>
      </c>
      <c r="D40" s="145"/>
      <c r="E40" s="145"/>
      <c r="F40" s="145"/>
      <c r="G40" s="145"/>
      <c r="H40" s="145"/>
      <c r="I40" s="145"/>
      <c r="J40" s="144" t="s">
        <v>12</v>
      </c>
      <c r="K40" s="145"/>
      <c r="L40" s="145"/>
      <c r="M40" s="145"/>
      <c r="N40" s="145"/>
      <c r="O40" s="145"/>
      <c r="P40" s="146"/>
    </row>
    <row r="41" spans="1:16" ht="16.5" customHeight="1">
      <c r="A41" s="122" t="s">
        <v>67</v>
      </c>
      <c r="B41" s="123"/>
      <c r="C41" s="114" t="str">
        <f>$B$5</f>
        <v>鹿の子台ＦＣ</v>
      </c>
      <c r="D41" s="115"/>
      <c r="E41" s="16">
        <v>5</v>
      </c>
      <c r="F41" s="17" t="s">
        <v>17</v>
      </c>
      <c r="G41" s="16">
        <v>0</v>
      </c>
      <c r="H41" s="116" t="str">
        <f>$E$5</f>
        <v>正覚寺ＦＣ</v>
      </c>
      <c r="I41" s="117"/>
      <c r="J41" s="114" t="str">
        <f>$H$5</f>
        <v>宝塚・仁川ＳＣ</v>
      </c>
      <c r="K41" s="115"/>
      <c r="L41" s="22">
        <v>0</v>
      </c>
      <c r="M41" s="23" t="s">
        <v>17</v>
      </c>
      <c r="N41" s="22">
        <v>0</v>
      </c>
      <c r="O41" s="102" t="str">
        <f>$K$5</f>
        <v>ＦＣコンパニェロ</v>
      </c>
      <c r="P41" s="103"/>
    </row>
    <row r="42" spans="1:16" ht="16.5" customHeight="1">
      <c r="A42" s="120" t="s">
        <v>60</v>
      </c>
      <c r="B42" s="121"/>
      <c r="C42" s="110" t="str">
        <f>$B$17</f>
        <v>田宮ビクトリーSSD</v>
      </c>
      <c r="D42" s="111"/>
      <c r="E42" s="18">
        <v>0</v>
      </c>
      <c r="F42" s="19" t="s">
        <v>17</v>
      </c>
      <c r="G42" s="18">
        <v>5</v>
      </c>
      <c r="H42" s="104" t="str">
        <f>$E$17</f>
        <v>センチュリーＦＣ</v>
      </c>
      <c r="I42" s="105"/>
      <c r="J42" s="110" t="str">
        <f>$H$17</f>
        <v>相生ＦＣＪｒ.Ａ</v>
      </c>
      <c r="K42" s="111"/>
      <c r="L42" s="18">
        <v>0</v>
      </c>
      <c r="M42" s="19" t="s">
        <v>17</v>
      </c>
      <c r="N42" s="18">
        <v>4</v>
      </c>
      <c r="O42" s="104" t="str">
        <f>$K$17</f>
        <v>猪名川ＦＣ</v>
      </c>
      <c r="P42" s="105"/>
    </row>
    <row r="43" spans="1:16" ht="16.5" customHeight="1">
      <c r="A43" s="120" t="s">
        <v>61</v>
      </c>
      <c r="B43" s="121"/>
      <c r="C43" s="112" t="str">
        <f>$B$29</f>
        <v>三笠ＦＣ</v>
      </c>
      <c r="D43" s="113"/>
      <c r="E43" s="18">
        <v>1</v>
      </c>
      <c r="F43" s="19" t="s">
        <v>17</v>
      </c>
      <c r="G43" s="18">
        <v>5</v>
      </c>
      <c r="H43" s="106" t="str">
        <f>$E$29</f>
        <v>大阪市ｴｽﾄＦＣ</v>
      </c>
      <c r="I43" s="107"/>
      <c r="J43" s="110" t="str">
        <f>$H$29</f>
        <v>相生ＦＣＪｒ.Ｂ</v>
      </c>
      <c r="K43" s="111"/>
      <c r="L43" s="18">
        <v>3</v>
      </c>
      <c r="M43" s="19" t="s">
        <v>17</v>
      </c>
      <c r="N43" s="18">
        <v>1</v>
      </c>
      <c r="O43" s="104" t="str">
        <f>$K$29</f>
        <v>武庫ＪＳＣ</v>
      </c>
      <c r="P43" s="105"/>
    </row>
    <row r="44" spans="1:16" ht="16.5" customHeight="1">
      <c r="A44" s="120" t="s">
        <v>69</v>
      </c>
      <c r="B44" s="121"/>
      <c r="C44" s="110" t="str">
        <f>$B$5</f>
        <v>鹿の子台ＦＣ</v>
      </c>
      <c r="D44" s="111"/>
      <c r="E44" s="18">
        <v>1</v>
      </c>
      <c r="F44" s="19" t="s">
        <v>17</v>
      </c>
      <c r="G44" s="18">
        <v>1</v>
      </c>
      <c r="H44" s="106" t="str">
        <f>$H$5</f>
        <v>宝塚・仁川ＳＣ</v>
      </c>
      <c r="I44" s="107"/>
      <c r="J44" s="112" t="str">
        <f>$E$5</f>
        <v>正覚寺ＦＣ</v>
      </c>
      <c r="K44" s="113"/>
      <c r="L44" s="18">
        <v>0</v>
      </c>
      <c r="M44" s="19" t="s">
        <v>17</v>
      </c>
      <c r="N44" s="18">
        <v>5</v>
      </c>
      <c r="O44" s="106" t="str">
        <f>$K$5</f>
        <v>ＦＣコンパニェロ</v>
      </c>
      <c r="P44" s="107"/>
    </row>
    <row r="45" spans="1:16" ht="16.5" customHeight="1">
      <c r="A45" s="120" t="s">
        <v>62</v>
      </c>
      <c r="B45" s="121"/>
      <c r="C45" s="110" t="str">
        <f>$B$17</f>
        <v>田宮ビクトリーSSD</v>
      </c>
      <c r="D45" s="111"/>
      <c r="E45" s="18">
        <v>0</v>
      </c>
      <c r="F45" s="19" t="s">
        <v>17</v>
      </c>
      <c r="G45" s="18">
        <v>5</v>
      </c>
      <c r="H45" s="106" t="str">
        <f>$H$17</f>
        <v>相生ＦＣＪｒ.Ａ</v>
      </c>
      <c r="I45" s="107"/>
      <c r="J45" s="110" t="str">
        <f>$E$17</f>
        <v>センチュリーＦＣ</v>
      </c>
      <c r="K45" s="111"/>
      <c r="L45" s="18">
        <v>2</v>
      </c>
      <c r="M45" s="19" t="s">
        <v>17</v>
      </c>
      <c r="N45" s="18">
        <v>1</v>
      </c>
      <c r="O45" s="104" t="str">
        <f>$K$17</f>
        <v>猪名川ＦＣ</v>
      </c>
      <c r="P45" s="105"/>
    </row>
    <row r="46" spans="1:16" ht="16.5" customHeight="1">
      <c r="A46" s="120" t="s">
        <v>63</v>
      </c>
      <c r="B46" s="121"/>
      <c r="C46" s="112" t="str">
        <f>$B$29</f>
        <v>三笠ＦＣ</v>
      </c>
      <c r="D46" s="113"/>
      <c r="E46" s="18">
        <v>0</v>
      </c>
      <c r="F46" s="19" t="s">
        <v>17</v>
      </c>
      <c r="G46" s="18">
        <v>1</v>
      </c>
      <c r="H46" s="104" t="str">
        <f>$H$29</f>
        <v>相生ＦＣＪｒ.Ｂ</v>
      </c>
      <c r="I46" s="105"/>
      <c r="J46" s="112" t="str">
        <f>$E$29</f>
        <v>大阪市ｴｽﾄＦＣ</v>
      </c>
      <c r="K46" s="113"/>
      <c r="L46" s="18">
        <v>8</v>
      </c>
      <c r="M46" s="19" t="s">
        <v>17</v>
      </c>
      <c r="N46" s="18">
        <v>0</v>
      </c>
      <c r="O46" s="104" t="str">
        <f>$K$29</f>
        <v>武庫ＪＳＣ</v>
      </c>
      <c r="P46" s="105"/>
    </row>
    <row r="47" spans="1:16" ht="16.5" customHeight="1">
      <c r="A47" s="120" t="s">
        <v>70</v>
      </c>
      <c r="B47" s="121"/>
      <c r="C47" s="110" t="str">
        <f>$B$5</f>
        <v>鹿の子台ＦＣ</v>
      </c>
      <c r="D47" s="111"/>
      <c r="E47" s="18">
        <v>0</v>
      </c>
      <c r="F47" s="19" t="s">
        <v>17</v>
      </c>
      <c r="G47" s="18">
        <v>2</v>
      </c>
      <c r="H47" s="106" t="str">
        <f>$K$5</f>
        <v>ＦＣコンパニェロ</v>
      </c>
      <c r="I47" s="107"/>
      <c r="J47" s="112" t="str">
        <f>$E$5</f>
        <v>正覚寺ＦＣ</v>
      </c>
      <c r="K47" s="113"/>
      <c r="L47" s="18">
        <v>0</v>
      </c>
      <c r="M47" s="19" t="s">
        <v>17</v>
      </c>
      <c r="N47" s="18">
        <v>5</v>
      </c>
      <c r="O47" s="106" t="str">
        <f>$H$5</f>
        <v>宝塚・仁川ＳＣ</v>
      </c>
      <c r="P47" s="107"/>
    </row>
    <row r="48" spans="1:16" ht="16.5" customHeight="1">
      <c r="A48" s="120" t="s">
        <v>64</v>
      </c>
      <c r="B48" s="121"/>
      <c r="C48" s="110" t="str">
        <f>$B$17</f>
        <v>田宮ビクトリーSSD</v>
      </c>
      <c r="D48" s="111"/>
      <c r="E48" s="18">
        <v>0</v>
      </c>
      <c r="F48" s="19" t="s">
        <v>17</v>
      </c>
      <c r="G48" s="18">
        <v>5</v>
      </c>
      <c r="H48" s="104" t="str">
        <f>$K$17</f>
        <v>猪名川ＦＣ</v>
      </c>
      <c r="I48" s="105"/>
      <c r="J48" s="110" t="str">
        <f>$E$17</f>
        <v>センチュリーＦＣ</v>
      </c>
      <c r="K48" s="111"/>
      <c r="L48" s="18">
        <v>4</v>
      </c>
      <c r="M48" s="19" t="s">
        <v>17</v>
      </c>
      <c r="N48" s="18">
        <v>0</v>
      </c>
      <c r="O48" s="106" t="str">
        <f>$H$17</f>
        <v>相生ＦＣＪｒ.Ａ</v>
      </c>
      <c r="P48" s="107"/>
    </row>
    <row r="49" spans="1:16" ht="16.5" customHeight="1" thickBot="1">
      <c r="A49" s="147" t="s">
        <v>65</v>
      </c>
      <c r="B49" s="148"/>
      <c r="C49" s="100" t="str">
        <f>$B$29</f>
        <v>三笠ＦＣ</v>
      </c>
      <c r="D49" s="101"/>
      <c r="E49" s="20">
        <v>2</v>
      </c>
      <c r="F49" s="21" t="s">
        <v>17</v>
      </c>
      <c r="G49" s="20">
        <v>1</v>
      </c>
      <c r="H49" s="108" t="str">
        <f>$K$29</f>
        <v>武庫ＪＳＣ</v>
      </c>
      <c r="I49" s="109"/>
      <c r="J49" s="100" t="str">
        <f>$E$29</f>
        <v>大阪市ｴｽﾄＦＣ</v>
      </c>
      <c r="K49" s="101"/>
      <c r="L49" s="20">
        <v>4</v>
      </c>
      <c r="M49" s="21" t="s">
        <v>17</v>
      </c>
      <c r="N49" s="20">
        <v>1</v>
      </c>
      <c r="O49" s="108" t="str">
        <f>$H$29</f>
        <v>相生ＦＣＪｒ.Ｂ</v>
      </c>
      <c r="P49" s="109"/>
    </row>
  </sheetData>
  <mergeCells count="146">
    <mergeCell ref="A49:B49"/>
    <mergeCell ref="R6:R7"/>
    <mergeCell ref="R8:R9"/>
    <mergeCell ref="R10:R11"/>
    <mergeCell ref="Q8:Q9"/>
    <mergeCell ref="Q10:Q11"/>
    <mergeCell ref="Q6:Q7"/>
    <mergeCell ref="A20:A21"/>
    <mergeCell ref="E20:G21"/>
    <mergeCell ref="A8:A9"/>
    <mergeCell ref="A48:B48"/>
    <mergeCell ref="H5:J5"/>
    <mergeCell ref="C40:I40"/>
    <mergeCell ref="J40:P40"/>
    <mergeCell ref="H17:J17"/>
    <mergeCell ref="A18:A19"/>
    <mergeCell ref="B18:D19"/>
    <mergeCell ref="H22:J23"/>
    <mergeCell ref="B17:D17"/>
    <mergeCell ref="E17:G17"/>
    <mergeCell ref="A1:I1"/>
    <mergeCell ref="K5:M5"/>
    <mergeCell ref="A10:A11"/>
    <mergeCell ref="B6:D7"/>
    <mergeCell ref="B5:D5"/>
    <mergeCell ref="E5:G5"/>
    <mergeCell ref="E8:G9"/>
    <mergeCell ref="H10:J11"/>
    <mergeCell ref="A6:A7"/>
    <mergeCell ref="A2:R2"/>
    <mergeCell ref="A22:A23"/>
    <mergeCell ref="B29:D29"/>
    <mergeCell ref="E29:G29"/>
    <mergeCell ref="A24:A25"/>
    <mergeCell ref="O36:O37"/>
    <mergeCell ref="P36:P37"/>
    <mergeCell ref="H29:J29"/>
    <mergeCell ref="K12:M13"/>
    <mergeCell ref="O32:O33"/>
    <mergeCell ref="P32:P33"/>
    <mergeCell ref="K24:M25"/>
    <mergeCell ref="N18:N19"/>
    <mergeCell ref="N20:N21"/>
    <mergeCell ref="N22:N23"/>
    <mergeCell ref="R18:R19"/>
    <mergeCell ref="R20:R21"/>
    <mergeCell ref="Q12:Q13"/>
    <mergeCell ref="R12:R13"/>
    <mergeCell ref="Q24:Q25"/>
    <mergeCell ref="R24:R25"/>
    <mergeCell ref="P24:P25"/>
    <mergeCell ref="Q18:Q19"/>
    <mergeCell ref="Q20:Q21"/>
    <mergeCell ref="Q22:Q23"/>
    <mergeCell ref="P18:P19"/>
    <mergeCell ref="P20:P21"/>
    <mergeCell ref="P22:P23"/>
    <mergeCell ref="R22:R23"/>
    <mergeCell ref="A12:A13"/>
    <mergeCell ref="A30:A31"/>
    <mergeCell ref="B30:D31"/>
    <mergeCell ref="O18:O19"/>
    <mergeCell ref="O20:O21"/>
    <mergeCell ref="O22:O23"/>
    <mergeCell ref="N24:N25"/>
    <mergeCell ref="O24:O25"/>
    <mergeCell ref="K17:M17"/>
    <mergeCell ref="K29:M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4:A35"/>
    <mergeCell ref="H34:J35"/>
    <mergeCell ref="O6:O7"/>
    <mergeCell ref="P6:P7"/>
    <mergeCell ref="O8:O9"/>
    <mergeCell ref="P8:P9"/>
    <mergeCell ref="O10:O11"/>
    <mergeCell ref="P10:P11"/>
    <mergeCell ref="O12:O13"/>
    <mergeCell ref="P12:P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N6:N7"/>
    <mergeCell ref="N8:N9"/>
    <mergeCell ref="N10:N11"/>
    <mergeCell ref="N12:N13"/>
    <mergeCell ref="A40:B40"/>
    <mergeCell ref="A47:B47"/>
    <mergeCell ref="A43:B43"/>
    <mergeCell ref="A44:B44"/>
    <mergeCell ref="A45:B45"/>
    <mergeCell ref="A41:B41"/>
    <mergeCell ref="A42:B42"/>
    <mergeCell ref="A46:B46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I3" sqref="I3"/>
    </sheetView>
  </sheetViews>
  <sheetFormatPr defaultColWidth="9.00390625" defaultRowHeight="36.75" customHeight="1"/>
  <cols>
    <col min="1" max="1" width="10.625" style="24" customWidth="1"/>
    <col min="2" max="18" width="4.75390625" style="24" customWidth="1"/>
    <col min="19" max="16384" width="13.625" style="24" customWidth="1"/>
  </cols>
  <sheetData>
    <row r="1" spans="1:9" s="1" customFormat="1" ht="16.5" customHeight="1">
      <c r="A1" s="143" t="s">
        <v>49</v>
      </c>
      <c r="B1" s="143"/>
      <c r="C1" s="143"/>
      <c r="D1" s="143"/>
      <c r="E1" s="143"/>
      <c r="F1" s="143"/>
      <c r="G1" s="143"/>
      <c r="H1" s="143"/>
      <c r="I1" s="143"/>
    </row>
    <row r="2" spans="1:18" s="1" customFormat="1" ht="16.5" customHeight="1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5" s="1" customFormat="1" ht="16.5" customHeight="1">
      <c r="A3" s="7"/>
      <c r="B3" s="7"/>
      <c r="C3" s="7"/>
      <c r="D3" s="7"/>
      <c r="E3" s="7"/>
    </row>
    <row r="4" spans="1:5" s="1" customFormat="1" ht="16.5" customHeight="1" thickBot="1">
      <c r="A4" s="25" t="s">
        <v>50</v>
      </c>
      <c r="B4" s="50"/>
      <c r="C4" s="7"/>
      <c r="D4" s="7"/>
      <c r="E4" s="7"/>
    </row>
    <row r="5" spans="1:18" s="1" customFormat="1" ht="16.5" customHeight="1" thickBot="1">
      <c r="A5" s="8"/>
      <c r="B5" s="138" t="s">
        <v>52</v>
      </c>
      <c r="C5" s="139"/>
      <c r="D5" s="142"/>
      <c r="E5" s="138" t="s">
        <v>53</v>
      </c>
      <c r="F5" s="139"/>
      <c r="G5" s="142"/>
      <c r="H5" s="138" t="s">
        <v>54</v>
      </c>
      <c r="I5" s="139"/>
      <c r="J5" s="139"/>
      <c r="K5" s="138" t="s">
        <v>55</v>
      </c>
      <c r="L5" s="139"/>
      <c r="M5" s="139"/>
      <c r="N5" s="10" t="s">
        <v>0</v>
      </c>
      <c r="O5" s="10" t="s">
        <v>1</v>
      </c>
      <c r="P5" s="10" t="s">
        <v>2</v>
      </c>
      <c r="Q5" s="10" t="s">
        <v>3</v>
      </c>
      <c r="R5" s="10" t="s">
        <v>4</v>
      </c>
    </row>
    <row r="6" spans="1:18" s="1" customFormat="1" ht="16.5" customHeight="1" thickBot="1">
      <c r="A6" s="128" t="str">
        <f>$B$5</f>
        <v>けやき台ﾎｰﾈｯﾂＦＣ</v>
      </c>
      <c r="B6" s="130"/>
      <c r="C6" s="131"/>
      <c r="D6" s="136"/>
      <c r="E6" s="4">
        <f>$E$32</f>
        <v>0</v>
      </c>
      <c r="F6" s="11" t="s">
        <v>17</v>
      </c>
      <c r="G6" s="12">
        <f>$G$32</f>
        <v>8</v>
      </c>
      <c r="H6" s="2">
        <f>$E$35</f>
        <v>5</v>
      </c>
      <c r="I6" s="11" t="s">
        <v>17</v>
      </c>
      <c r="J6" s="2">
        <f>$G$35</f>
        <v>2</v>
      </c>
      <c r="K6" s="4">
        <f>$E$38</f>
        <v>3</v>
      </c>
      <c r="L6" s="11" t="s">
        <v>17</v>
      </c>
      <c r="M6" s="2">
        <f>$G$38</f>
        <v>1</v>
      </c>
      <c r="N6" s="124">
        <f>SUM(L7,I7,F7)</f>
        <v>6</v>
      </c>
      <c r="O6" s="134">
        <f>SUM(K6,H6,E6)</f>
        <v>8</v>
      </c>
      <c r="P6" s="134">
        <f>SUM(M6,J6,G6)</f>
        <v>11</v>
      </c>
      <c r="Q6" s="140">
        <f>$O$6-$P$6</f>
        <v>-3</v>
      </c>
      <c r="R6" s="126">
        <v>2</v>
      </c>
    </row>
    <row r="7" spans="1:18" s="1" customFormat="1" ht="16.5" customHeight="1" thickBot="1">
      <c r="A7" s="129"/>
      <c r="B7" s="132"/>
      <c r="C7" s="133"/>
      <c r="D7" s="137"/>
      <c r="E7" s="5" t="s">
        <v>5</v>
      </c>
      <c r="F7" s="8">
        <v>0</v>
      </c>
      <c r="G7" s="13"/>
      <c r="H7" s="3" t="s">
        <v>5</v>
      </c>
      <c r="I7" s="8">
        <v>3</v>
      </c>
      <c r="J7" s="3"/>
      <c r="K7" s="5" t="s">
        <v>5</v>
      </c>
      <c r="L7" s="8">
        <v>3</v>
      </c>
      <c r="M7" s="3"/>
      <c r="N7" s="125"/>
      <c r="O7" s="135"/>
      <c r="P7" s="135"/>
      <c r="Q7" s="141"/>
      <c r="R7" s="127"/>
    </row>
    <row r="8" spans="1:18" s="1" customFormat="1" ht="16.5" customHeight="1" thickBot="1">
      <c r="A8" s="128" t="str">
        <f>$E$5</f>
        <v>若草ＪＳＣ</v>
      </c>
      <c r="B8" s="4">
        <f>$G$32</f>
        <v>8</v>
      </c>
      <c r="C8" s="11" t="s">
        <v>17</v>
      </c>
      <c r="D8" s="12">
        <f>$E$32</f>
        <v>0</v>
      </c>
      <c r="E8" s="130"/>
      <c r="F8" s="131"/>
      <c r="G8" s="136"/>
      <c r="H8" s="4">
        <f>$L$38</f>
        <v>3</v>
      </c>
      <c r="I8" s="11" t="s">
        <v>17</v>
      </c>
      <c r="J8" s="2">
        <f>$N$38</f>
        <v>1</v>
      </c>
      <c r="K8" s="4">
        <f>$L$35</f>
        <v>9</v>
      </c>
      <c r="L8" s="11" t="s">
        <v>17</v>
      </c>
      <c r="M8" s="2">
        <f>$N$35</f>
        <v>0</v>
      </c>
      <c r="N8" s="124">
        <f>SUM(L9,I9,C9)</f>
        <v>9</v>
      </c>
      <c r="O8" s="134">
        <f>SUM(K8,H8,B8)</f>
        <v>20</v>
      </c>
      <c r="P8" s="134">
        <f>SUM(M8,J8,D8)</f>
        <v>1</v>
      </c>
      <c r="Q8" s="140">
        <f>$O$8-$P$8</f>
        <v>19</v>
      </c>
      <c r="R8" s="126">
        <v>1</v>
      </c>
    </row>
    <row r="9" spans="1:18" s="1" customFormat="1" ht="16.5" customHeight="1" thickBot="1">
      <c r="A9" s="129"/>
      <c r="B9" s="5" t="s">
        <v>5</v>
      </c>
      <c r="C9" s="8">
        <v>3</v>
      </c>
      <c r="D9" s="13"/>
      <c r="E9" s="132"/>
      <c r="F9" s="133"/>
      <c r="G9" s="137"/>
      <c r="H9" s="5" t="s">
        <v>5</v>
      </c>
      <c r="I9" s="8">
        <v>3</v>
      </c>
      <c r="J9" s="3"/>
      <c r="K9" s="5" t="s">
        <v>5</v>
      </c>
      <c r="L9" s="8">
        <v>3</v>
      </c>
      <c r="M9" s="3"/>
      <c r="N9" s="125"/>
      <c r="O9" s="135"/>
      <c r="P9" s="135"/>
      <c r="Q9" s="141"/>
      <c r="R9" s="127"/>
    </row>
    <row r="10" spans="1:18" s="1" customFormat="1" ht="16.5" customHeight="1" thickBot="1">
      <c r="A10" s="128" t="str">
        <f>$H$5</f>
        <v>五色ＦＣ</v>
      </c>
      <c r="B10" s="4">
        <f>$G$35</f>
        <v>2</v>
      </c>
      <c r="C10" s="11" t="s">
        <v>17</v>
      </c>
      <c r="D10" s="12">
        <f>$E$35</f>
        <v>5</v>
      </c>
      <c r="E10" s="4">
        <f>$N$38</f>
        <v>1</v>
      </c>
      <c r="F10" s="11" t="s">
        <v>17</v>
      </c>
      <c r="G10" s="12">
        <f>$L$38</f>
        <v>3</v>
      </c>
      <c r="H10" s="130"/>
      <c r="I10" s="131"/>
      <c r="J10" s="131"/>
      <c r="K10" s="4">
        <f>$L$32</f>
        <v>2</v>
      </c>
      <c r="L10" s="11" t="s">
        <v>17</v>
      </c>
      <c r="M10" s="2">
        <f>$N$32</f>
        <v>0</v>
      </c>
      <c r="N10" s="124">
        <f>SUM(L11,F11,C11)</f>
        <v>3</v>
      </c>
      <c r="O10" s="134">
        <f>SUM(K10,E10,B10)</f>
        <v>5</v>
      </c>
      <c r="P10" s="134">
        <f>SUM(M10,G10,D10)</f>
        <v>8</v>
      </c>
      <c r="Q10" s="140">
        <f>$O$10-$P$10</f>
        <v>-3</v>
      </c>
      <c r="R10" s="126">
        <v>3</v>
      </c>
    </row>
    <row r="11" spans="1:18" s="1" customFormat="1" ht="16.5" customHeight="1" thickBot="1">
      <c r="A11" s="129"/>
      <c r="B11" s="5" t="s">
        <v>5</v>
      </c>
      <c r="C11" s="8">
        <v>0</v>
      </c>
      <c r="D11" s="13"/>
      <c r="E11" s="5" t="s">
        <v>5</v>
      </c>
      <c r="F11" s="8">
        <v>0</v>
      </c>
      <c r="G11" s="13"/>
      <c r="H11" s="132"/>
      <c r="I11" s="133"/>
      <c r="J11" s="133"/>
      <c r="K11" s="5" t="s">
        <v>5</v>
      </c>
      <c r="L11" s="8">
        <v>3</v>
      </c>
      <c r="M11" s="3"/>
      <c r="N11" s="125"/>
      <c r="O11" s="135"/>
      <c r="P11" s="135"/>
      <c r="Q11" s="141"/>
      <c r="R11" s="127"/>
    </row>
    <row r="12" spans="1:18" s="1" customFormat="1" ht="16.5" customHeight="1" thickBot="1">
      <c r="A12" s="128" t="str">
        <f>$K$5</f>
        <v>センチュリーＦＣ</v>
      </c>
      <c r="B12" s="4">
        <f>$G$38</f>
        <v>1</v>
      </c>
      <c r="C12" s="11" t="s">
        <v>17</v>
      </c>
      <c r="D12" s="12">
        <f>$E$38</f>
        <v>3</v>
      </c>
      <c r="E12" s="4">
        <f>$N$35</f>
        <v>0</v>
      </c>
      <c r="F12" s="11" t="s">
        <v>17</v>
      </c>
      <c r="G12" s="12">
        <f>$L$35</f>
        <v>9</v>
      </c>
      <c r="H12" s="4">
        <f>$N$32</f>
        <v>0</v>
      </c>
      <c r="I12" s="11" t="s">
        <v>17</v>
      </c>
      <c r="J12" s="12">
        <f>$L$32</f>
        <v>2</v>
      </c>
      <c r="K12" s="130"/>
      <c r="L12" s="131"/>
      <c r="M12" s="131"/>
      <c r="N12" s="124">
        <f>SUM(I13,F13,C13)</f>
        <v>0</v>
      </c>
      <c r="O12" s="134">
        <f>SUM(H12,E12,B12)</f>
        <v>1</v>
      </c>
      <c r="P12" s="134">
        <f>SUM(J12,G12,D12)</f>
        <v>14</v>
      </c>
      <c r="Q12" s="140">
        <f>$O$12-$P$12</f>
        <v>-13</v>
      </c>
      <c r="R12" s="126">
        <v>4</v>
      </c>
    </row>
    <row r="13" spans="1:18" s="1" customFormat="1" ht="16.5" customHeight="1" thickBot="1">
      <c r="A13" s="129"/>
      <c r="B13" s="5" t="s">
        <v>5</v>
      </c>
      <c r="C13" s="8">
        <v>0</v>
      </c>
      <c r="D13" s="13"/>
      <c r="E13" s="5" t="s">
        <v>5</v>
      </c>
      <c r="F13" s="8">
        <v>0</v>
      </c>
      <c r="G13" s="13"/>
      <c r="H13" s="5" t="s">
        <v>5</v>
      </c>
      <c r="I13" s="8">
        <v>0</v>
      </c>
      <c r="J13" s="13"/>
      <c r="K13" s="132"/>
      <c r="L13" s="133"/>
      <c r="M13" s="133"/>
      <c r="N13" s="125"/>
      <c r="O13" s="135"/>
      <c r="P13" s="135"/>
      <c r="Q13" s="141"/>
      <c r="R13" s="127"/>
    </row>
    <row r="14" spans="1:18" s="1" customFormat="1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1" customFormat="1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1" customFormat="1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5" s="1" customFormat="1" ht="16.5" customHeight="1" thickBot="1">
      <c r="A17" s="25" t="s">
        <v>51</v>
      </c>
      <c r="B17" s="50"/>
      <c r="C17" s="7"/>
      <c r="D17" s="7"/>
      <c r="E17" s="7"/>
    </row>
    <row r="18" spans="1:18" s="1" customFormat="1" ht="16.5" customHeight="1" thickBot="1">
      <c r="A18" s="8"/>
      <c r="B18" s="138" t="s">
        <v>56</v>
      </c>
      <c r="C18" s="139"/>
      <c r="D18" s="142"/>
      <c r="E18" s="138" t="s">
        <v>48</v>
      </c>
      <c r="F18" s="139"/>
      <c r="G18" s="142"/>
      <c r="H18" s="138" t="s">
        <v>23</v>
      </c>
      <c r="I18" s="139"/>
      <c r="J18" s="139"/>
      <c r="K18" s="138" t="s">
        <v>57</v>
      </c>
      <c r="L18" s="139"/>
      <c r="M18" s="139"/>
      <c r="N18" s="10" t="s">
        <v>0</v>
      </c>
      <c r="O18" s="10" t="s">
        <v>1</v>
      </c>
      <c r="P18" s="10" t="s">
        <v>2</v>
      </c>
      <c r="Q18" s="10" t="s">
        <v>3</v>
      </c>
      <c r="R18" s="10" t="s">
        <v>4</v>
      </c>
    </row>
    <row r="19" spans="1:18" s="1" customFormat="1" ht="16.5" customHeight="1" thickBot="1">
      <c r="A19" s="128" t="str">
        <f>$B$18</f>
        <v>三田城山ＦＣ</v>
      </c>
      <c r="B19" s="130"/>
      <c r="C19" s="131"/>
      <c r="D19" s="136"/>
      <c r="E19" s="4">
        <f>$E$33</f>
        <v>2</v>
      </c>
      <c r="F19" s="11" t="s">
        <v>17</v>
      </c>
      <c r="G19" s="12">
        <f>$G$33</f>
        <v>0</v>
      </c>
      <c r="H19" s="4">
        <f>$E$36</f>
        <v>1</v>
      </c>
      <c r="I19" s="11" t="s">
        <v>17</v>
      </c>
      <c r="J19" s="2">
        <f>$G$36</f>
        <v>0</v>
      </c>
      <c r="K19" s="4">
        <f>$E$39</f>
        <v>0</v>
      </c>
      <c r="L19" s="11" t="s">
        <v>17</v>
      </c>
      <c r="M19" s="2">
        <f>$G$39</f>
        <v>0</v>
      </c>
      <c r="N19" s="124">
        <f>SUM(L20,I20,F20)</f>
        <v>7</v>
      </c>
      <c r="O19" s="134">
        <f>SUM(K19,H19,E19)</f>
        <v>3</v>
      </c>
      <c r="P19" s="134">
        <f>SUM(M19,J19,G19)</f>
        <v>0</v>
      </c>
      <c r="Q19" s="79">
        <f>$O$19-$P$19</f>
        <v>3</v>
      </c>
      <c r="R19" s="126">
        <v>1</v>
      </c>
    </row>
    <row r="20" spans="1:18" s="1" customFormat="1" ht="16.5" customHeight="1" thickBot="1">
      <c r="A20" s="129"/>
      <c r="B20" s="132"/>
      <c r="C20" s="133"/>
      <c r="D20" s="137"/>
      <c r="E20" s="5" t="s">
        <v>5</v>
      </c>
      <c r="F20" s="8">
        <v>3</v>
      </c>
      <c r="G20" s="13"/>
      <c r="H20" s="5" t="s">
        <v>5</v>
      </c>
      <c r="I20" s="8">
        <v>3</v>
      </c>
      <c r="J20" s="3"/>
      <c r="K20" s="5" t="s">
        <v>5</v>
      </c>
      <c r="L20" s="8">
        <v>1</v>
      </c>
      <c r="M20" s="3"/>
      <c r="N20" s="125"/>
      <c r="O20" s="135"/>
      <c r="P20" s="135"/>
      <c r="Q20" s="80"/>
      <c r="R20" s="127"/>
    </row>
    <row r="21" spans="1:18" s="1" customFormat="1" ht="16.5" customHeight="1" thickBot="1">
      <c r="A21" s="128" t="str">
        <f>$E$18</f>
        <v>武庫ＪＳＣ</v>
      </c>
      <c r="B21" s="4">
        <f>$G$33</f>
        <v>0</v>
      </c>
      <c r="C21" s="11" t="s">
        <v>17</v>
      </c>
      <c r="D21" s="12">
        <f>$E$33</f>
        <v>2</v>
      </c>
      <c r="E21" s="130"/>
      <c r="F21" s="131"/>
      <c r="G21" s="136"/>
      <c r="H21" s="4">
        <f>$L$39</f>
        <v>0</v>
      </c>
      <c r="I21" s="11" t="s">
        <v>17</v>
      </c>
      <c r="J21" s="2">
        <f>$N$39</f>
        <v>6</v>
      </c>
      <c r="K21" s="4">
        <f>$L$36</f>
        <v>0</v>
      </c>
      <c r="L21" s="11" t="s">
        <v>17</v>
      </c>
      <c r="M21" s="2">
        <f>$N$36</f>
        <v>2</v>
      </c>
      <c r="N21" s="124">
        <f>SUM(L22,I22,C22)</f>
        <v>0</v>
      </c>
      <c r="O21" s="134">
        <f>SUM(K21,H21,B21)</f>
        <v>0</v>
      </c>
      <c r="P21" s="134">
        <f>SUM(M21,J21,D21)</f>
        <v>10</v>
      </c>
      <c r="Q21" s="79">
        <f>$O$21-$P$21</f>
        <v>-10</v>
      </c>
      <c r="R21" s="126">
        <v>4</v>
      </c>
    </row>
    <row r="22" spans="1:18" s="1" customFormat="1" ht="16.5" customHeight="1" thickBot="1">
      <c r="A22" s="129"/>
      <c r="B22" s="5" t="s">
        <v>5</v>
      </c>
      <c r="C22" s="8">
        <v>0</v>
      </c>
      <c r="D22" s="13"/>
      <c r="E22" s="132"/>
      <c r="F22" s="133"/>
      <c r="G22" s="137"/>
      <c r="H22" s="5" t="s">
        <v>5</v>
      </c>
      <c r="I22" s="8">
        <v>0</v>
      </c>
      <c r="J22" s="3"/>
      <c r="K22" s="5" t="s">
        <v>5</v>
      </c>
      <c r="L22" s="8">
        <v>0</v>
      </c>
      <c r="M22" s="3"/>
      <c r="N22" s="125"/>
      <c r="O22" s="135"/>
      <c r="P22" s="135"/>
      <c r="Q22" s="80"/>
      <c r="R22" s="127"/>
    </row>
    <row r="23" spans="1:18" s="1" customFormat="1" ht="16.5" customHeight="1" thickBot="1">
      <c r="A23" s="128" t="str">
        <f>$H$18</f>
        <v>ＮＳＣ北斗ＳＣ</v>
      </c>
      <c r="B23" s="4">
        <f>$G$36</f>
        <v>0</v>
      </c>
      <c r="C23" s="11" t="s">
        <v>17</v>
      </c>
      <c r="D23" s="12">
        <f>$E$36</f>
        <v>1</v>
      </c>
      <c r="E23" s="4">
        <f>$N$39</f>
        <v>6</v>
      </c>
      <c r="F23" s="11" t="s">
        <v>17</v>
      </c>
      <c r="G23" s="12">
        <f>$L$39</f>
        <v>0</v>
      </c>
      <c r="H23" s="130"/>
      <c r="I23" s="131"/>
      <c r="J23" s="131"/>
      <c r="K23" s="4">
        <f>$L$33</f>
        <v>0</v>
      </c>
      <c r="L23" s="11" t="s">
        <v>17</v>
      </c>
      <c r="M23" s="2">
        <f>$N$33</f>
        <v>0</v>
      </c>
      <c r="N23" s="124">
        <f>SUM(L24,F24,C24)</f>
        <v>4</v>
      </c>
      <c r="O23" s="134">
        <f>SUM(K23,E23,B23)</f>
        <v>6</v>
      </c>
      <c r="P23" s="134">
        <f>SUM(M23,G23,D23)</f>
        <v>1</v>
      </c>
      <c r="Q23" s="79">
        <f>$O$23-$P$23</f>
        <v>5</v>
      </c>
      <c r="R23" s="126">
        <v>3</v>
      </c>
    </row>
    <row r="24" spans="1:18" s="1" customFormat="1" ht="16.5" customHeight="1" thickBot="1">
      <c r="A24" s="129"/>
      <c r="B24" s="5" t="s">
        <v>5</v>
      </c>
      <c r="C24" s="8">
        <v>0</v>
      </c>
      <c r="D24" s="13"/>
      <c r="E24" s="5" t="s">
        <v>5</v>
      </c>
      <c r="F24" s="8">
        <v>3</v>
      </c>
      <c r="G24" s="13"/>
      <c r="H24" s="132"/>
      <c r="I24" s="133"/>
      <c r="J24" s="133"/>
      <c r="K24" s="5" t="s">
        <v>5</v>
      </c>
      <c r="L24" s="8">
        <v>1</v>
      </c>
      <c r="M24" s="3"/>
      <c r="N24" s="125"/>
      <c r="O24" s="135"/>
      <c r="P24" s="135"/>
      <c r="Q24" s="80"/>
      <c r="R24" s="127"/>
    </row>
    <row r="25" spans="1:18" s="1" customFormat="1" ht="16.5" customHeight="1" thickBot="1">
      <c r="A25" s="128" t="str">
        <f>$K$18</f>
        <v>飛鳥ＦＣ</v>
      </c>
      <c r="B25" s="4">
        <f>$G$39</f>
        <v>0</v>
      </c>
      <c r="C25" s="11" t="s">
        <v>17</v>
      </c>
      <c r="D25" s="12">
        <f>$E$39</f>
        <v>0</v>
      </c>
      <c r="E25" s="4">
        <f>$N$36</f>
        <v>2</v>
      </c>
      <c r="F25" s="11" t="s">
        <v>17</v>
      </c>
      <c r="G25" s="12">
        <f>$L$36</f>
        <v>0</v>
      </c>
      <c r="H25" s="4">
        <f>$N$33</f>
        <v>0</v>
      </c>
      <c r="I25" s="11" t="s">
        <v>17</v>
      </c>
      <c r="J25" s="12">
        <f>$L$33</f>
        <v>0</v>
      </c>
      <c r="K25" s="130"/>
      <c r="L25" s="131"/>
      <c r="M25" s="131"/>
      <c r="N25" s="124">
        <f>SUM(I26,F26,C26)</f>
        <v>5</v>
      </c>
      <c r="O25" s="134">
        <f>SUM(H25,E25,B25)</f>
        <v>2</v>
      </c>
      <c r="P25" s="134">
        <f>SUM(J25,G25,D25)</f>
        <v>0</v>
      </c>
      <c r="Q25" s="79">
        <f>$O$25-$P$25</f>
        <v>2</v>
      </c>
      <c r="R25" s="126">
        <v>2</v>
      </c>
    </row>
    <row r="26" spans="1:18" s="1" customFormat="1" ht="16.5" customHeight="1" thickBot="1">
      <c r="A26" s="129"/>
      <c r="B26" s="5" t="s">
        <v>5</v>
      </c>
      <c r="C26" s="8">
        <v>1</v>
      </c>
      <c r="D26" s="13"/>
      <c r="E26" s="5" t="s">
        <v>5</v>
      </c>
      <c r="F26" s="8">
        <v>3</v>
      </c>
      <c r="G26" s="13"/>
      <c r="H26" s="5" t="s">
        <v>5</v>
      </c>
      <c r="I26" s="8">
        <v>1</v>
      </c>
      <c r="J26" s="13"/>
      <c r="K26" s="132"/>
      <c r="L26" s="133"/>
      <c r="M26" s="133"/>
      <c r="N26" s="125"/>
      <c r="O26" s="135"/>
      <c r="P26" s="135"/>
      <c r="Q26" s="80"/>
      <c r="R26" s="127"/>
    </row>
    <row r="27" spans="1:18" s="1" customFormat="1" ht="16.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4"/>
      <c r="R27" s="6"/>
    </row>
    <row r="28" spans="1:18" s="1" customFormat="1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="1" customFormat="1" ht="16.5" customHeight="1"/>
    <row r="30" s="1" customFormat="1" ht="16.5" customHeight="1" thickBot="1"/>
    <row r="31" spans="1:16" s="1" customFormat="1" ht="16.5" customHeight="1" thickBot="1">
      <c r="A31" s="118" t="s">
        <v>6</v>
      </c>
      <c r="B31" s="119"/>
      <c r="C31" s="144" t="s">
        <v>11</v>
      </c>
      <c r="D31" s="145"/>
      <c r="E31" s="145"/>
      <c r="F31" s="145"/>
      <c r="G31" s="145"/>
      <c r="H31" s="145"/>
      <c r="I31" s="145"/>
      <c r="J31" s="144" t="s">
        <v>58</v>
      </c>
      <c r="K31" s="145"/>
      <c r="L31" s="145"/>
      <c r="M31" s="145"/>
      <c r="N31" s="145"/>
      <c r="O31" s="145"/>
      <c r="P31" s="146"/>
    </row>
    <row r="32" spans="1:16" s="1" customFormat="1" ht="16.5" customHeight="1">
      <c r="A32" s="122" t="s">
        <v>13</v>
      </c>
      <c r="B32" s="123"/>
      <c r="C32" s="114" t="str">
        <f>$B$5</f>
        <v>けやき台ﾎｰﾈｯﾂＦＣ</v>
      </c>
      <c r="D32" s="115"/>
      <c r="E32" s="16">
        <v>0</v>
      </c>
      <c r="F32" s="17" t="s">
        <v>17</v>
      </c>
      <c r="G32" s="16">
        <v>8</v>
      </c>
      <c r="H32" s="116" t="str">
        <f>$E$5</f>
        <v>若草ＪＳＣ</v>
      </c>
      <c r="I32" s="117"/>
      <c r="J32" s="153" t="str">
        <f>$H$5</f>
        <v>五色ＦＣ</v>
      </c>
      <c r="K32" s="154"/>
      <c r="L32" s="22">
        <v>2</v>
      </c>
      <c r="M32" s="23" t="s">
        <v>17</v>
      </c>
      <c r="N32" s="22">
        <v>0</v>
      </c>
      <c r="O32" s="102" t="str">
        <f>$K$5</f>
        <v>センチュリーＦＣ</v>
      </c>
      <c r="P32" s="103"/>
    </row>
    <row r="33" spans="1:16" s="1" customFormat="1" ht="16.5" customHeight="1">
      <c r="A33" s="120" t="s">
        <v>14</v>
      </c>
      <c r="B33" s="121"/>
      <c r="C33" s="110" t="str">
        <f>$B$18</f>
        <v>三田城山ＦＣ</v>
      </c>
      <c r="D33" s="111"/>
      <c r="E33" s="18">
        <v>2</v>
      </c>
      <c r="F33" s="19" t="s">
        <v>17</v>
      </c>
      <c r="G33" s="18">
        <v>0</v>
      </c>
      <c r="H33" s="104" t="str">
        <f>$E$18</f>
        <v>武庫ＪＳＣ</v>
      </c>
      <c r="I33" s="105"/>
      <c r="J33" s="110" t="str">
        <f>$H$18</f>
        <v>ＮＳＣ北斗ＳＣ</v>
      </c>
      <c r="K33" s="111"/>
      <c r="L33" s="18">
        <v>0</v>
      </c>
      <c r="M33" s="19" t="s">
        <v>17</v>
      </c>
      <c r="N33" s="18">
        <v>0</v>
      </c>
      <c r="O33" s="104" t="str">
        <f>$K$18</f>
        <v>飛鳥ＦＣ</v>
      </c>
      <c r="P33" s="105"/>
    </row>
    <row r="34" spans="1:16" s="1" customFormat="1" ht="16.5" customHeight="1">
      <c r="A34" s="120"/>
      <c r="B34" s="121"/>
      <c r="C34" s="110"/>
      <c r="D34" s="111"/>
      <c r="E34" s="18"/>
      <c r="F34" s="19"/>
      <c r="G34" s="18"/>
      <c r="H34" s="106"/>
      <c r="I34" s="107"/>
      <c r="J34" s="110"/>
      <c r="K34" s="111"/>
      <c r="L34" s="18"/>
      <c r="M34" s="19"/>
      <c r="N34" s="18"/>
      <c r="O34" s="106"/>
      <c r="P34" s="107"/>
    </row>
    <row r="35" spans="1:16" s="1" customFormat="1" ht="16.5" customHeight="1">
      <c r="A35" s="120" t="s">
        <v>7</v>
      </c>
      <c r="B35" s="121"/>
      <c r="C35" s="110" t="str">
        <f>$B$5</f>
        <v>けやき台ﾎｰﾈｯﾂＦＣ</v>
      </c>
      <c r="D35" s="111"/>
      <c r="E35" s="18">
        <v>5</v>
      </c>
      <c r="F35" s="19" t="s">
        <v>17</v>
      </c>
      <c r="G35" s="18">
        <v>2</v>
      </c>
      <c r="H35" s="104" t="str">
        <f>$H$5</f>
        <v>五色ＦＣ</v>
      </c>
      <c r="I35" s="105"/>
      <c r="J35" s="112" t="str">
        <f>$E$5</f>
        <v>若草ＪＳＣ</v>
      </c>
      <c r="K35" s="113"/>
      <c r="L35" s="18">
        <v>9</v>
      </c>
      <c r="M35" s="19" t="s">
        <v>17</v>
      </c>
      <c r="N35" s="18">
        <v>0</v>
      </c>
      <c r="O35" s="106" t="str">
        <f>$K$5</f>
        <v>センチュリーＦＣ</v>
      </c>
      <c r="P35" s="107"/>
    </row>
    <row r="36" spans="1:16" s="1" customFormat="1" ht="16.5" customHeight="1">
      <c r="A36" s="120" t="s">
        <v>8</v>
      </c>
      <c r="B36" s="121"/>
      <c r="C36" s="110" t="str">
        <f>$B$18</f>
        <v>三田城山ＦＣ</v>
      </c>
      <c r="D36" s="111"/>
      <c r="E36" s="18">
        <v>1</v>
      </c>
      <c r="F36" s="19" t="s">
        <v>17</v>
      </c>
      <c r="G36" s="18">
        <v>0</v>
      </c>
      <c r="H36" s="106" t="str">
        <f>$H$18</f>
        <v>ＮＳＣ北斗ＳＣ</v>
      </c>
      <c r="I36" s="107"/>
      <c r="J36" s="112" t="str">
        <f>$E$18</f>
        <v>武庫ＪＳＣ</v>
      </c>
      <c r="K36" s="113"/>
      <c r="L36" s="18">
        <v>0</v>
      </c>
      <c r="M36" s="19" t="s">
        <v>17</v>
      </c>
      <c r="N36" s="18">
        <v>2</v>
      </c>
      <c r="O36" s="104" t="str">
        <f>$K$18</f>
        <v>飛鳥ＦＣ</v>
      </c>
      <c r="P36" s="105"/>
    </row>
    <row r="37" spans="1:16" s="1" customFormat="1" ht="16.5" customHeight="1">
      <c r="A37" s="120"/>
      <c r="B37" s="121"/>
      <c r="C37" s="110"/>
      <c r="D37" s="111"/>
      <c r="E37" s="18"/>
      <c r="F37" s="19"/>
      <c r="G37" s="18"/>
      <c r="H37" s="106"/>
      <c r="I37" s="107"/>
      <c r="J37" s="110"/>
      <c r="K37" s="111"/>
      <c r="L37" s="18"/>
      <c r="M37" s="19"/>
      <c r="N37" s="18"/>
      <c r="O37" s="106"/>
      <c r="P37" s="107"/>
    </row>
    <row r="38" spans="1:16" s="1" customFormat="1" ht="16.5" customHeight="1">
      <c r="A38" s="120" t="s">
        <v>9</v>
      </c>
      <c r="B38" s="121"/>
      <c r="C38" s="110" t="str">
        <f>$B$5</f>
        <v>けやき台ﾎｰﾈｯﾂＦＣ</v>
      </c>
      <c r="D38" s="111"/>
      <c r="E38" s="18">
        <v>3</v>
      </c>
      <c r="F38" s="19" t="s">
        <v>17</v>
      </c>
      <c r="G38" s="18">
        <v>1</v>
      </c>
      <c r="H38" s="106" t="str">
        <f>$K$5</f>
        <v>センチュリーＦＣ</v>
      </c>
      <c r="I38" s="107"/>
      <c r="J38" s="112" t="str">
        <f>$E$5</f>
        <v>若草ＪＳＣ</v>
      </c>
      <c r="K38" s="113"/>
      <c r="L38" s="18">
        <v>3</v>
      </c>
      <c r="M38" s="19" t="s">
        <v>17</v>
      </c>
      <c r="N38" s="18">
        <v>1</v>
      </c>
      <c r="O38" s="104" t="str">
        <f>$H$5</f>
        <v>五色ＦＣ</v>
      </c>
      <c r="P38" s="105"/>
    </row>
    <row r="39" spans="1:16" s="1" customFormat="1" ht="16.5" customHeight="1">
      <c r="A39" s="120" t="s">
        <v>10</v>
      </c>
      <c r="B39" s="121"/>
      <c r="C39" s="110" t="str">
        <f>$B$18</f>
        <v>三田城山ＦＣ</v>
      </c>
      <c r="D39" s="111"/>
      <c r="E39" s="18">
        <v>0</v>
      </c>
      <c r="F39" s="19" t="s">
        <v>17</v>
      </c>
      <c r="G39" s="18">
        <v>0</v>
      </c>
      <c r="H39" s="104" t="str">
        <f>$K$18</f>
        <v>飛鳥ＦＣ</v>
      </c>
      <c r="I39" s="105"/>
      <c r="J39" s="112" t="str">
        <f>$E$18</f>
        <v>武庫ＪＳＣ</v>
      </c>
      <c r="K39" s="113"/>
      <c r="L39" s="18">
        <v>0</v>
      </c>
      <c r="M39" s="19" t="s">
        <v>17</v>
      </c>
      <c r="N39" s="18">
        <v>6</v>
      </c>
      <c r="O39" s="106" t="str">
        <f>$H$18</f>
        <v>ＮＳＣ北斗ＳＣ</v>
      </c>
      <c r="P39" s="107"/>
    </row>
    <row r="40" spans="1:16" s="1" customFormat="1" ht="16.5" customHeight="1" thickBot="1">
      <c r="A40" s="147"/>
      <c r="B40" s="148"/>
      <c r="C40" s="149"/>
      <c r="D40" s="150"/>
      <c r="E40" s="20"/>
      <c r="F40" s="21"/>
      <c r="G40" s="20"/>
      <c r="H40" s="151"/>
      <c r="I40" s="152"/>
      <c r="J40" s="149"/>
      <c r="K40" s="150"/>
      <c r="L40" s="20"/>
      <c r="M40" s="21"/>
      <c r="N40" s="20"/>
      <c r="O40" s="151"/>
      <c r="P40" s="152"/>
    </row>
  </sheetData>
  <mergeCells count="114">
    <mergeCell ref="A2:R2"/>
    <mergeCell ref="A31:B31"/>
    <mergeCell ref="A38:B38"/>
    <mergeCell ref="A34:B34"/>
    <mergeCell ref="A35:B35"/>
    <mergeCell ref="A36:B36"/>
    <mergeCell ref="A32:B32"/>
    <mergeCell ref="A33:B33"/>
    <mergeCell ref="A37:B37"/>
    <mergeCell ref="N6:N7"/>
    <mergeCell ref="N8:N9"/>
    <mergeCell ref="N10:N11"/>
    <mergeCell ref="N12:N13"/>
    <mergeCell ref="O10:O11"/>
    <mergeCell ref="P10:P11"/>
    <mergeCell ref="O12:O13"/>
    <mergeCell ref="P12:P13"/>
    <mergeCell ref="O6:O7"/>
    <mergeCell ref="P6:P7"/>
    <mergeCell ref="O8:O9"/>
    <mergeCell ref="P8:P9"/>
    <mergeCell ref="O19:O20"/>
    <mergeCell ref="O21:O22"/>
    <mergeCell ref="O23:O24"/>
    <mergeCell ref="N25:N26"/>
    <mergeCell ref="O25:O26"/>
    <mergeCell ref="Q25:Q26"/>
    <mergeCell ref="R25:R26"/>
    <mergeCell ref="P25:P26"/>
    <mergeCell ref="Q19:Q20"/>
    <mergeCell ref="Q21:Q22"/>
    <mergeCell ref="Q23:Q24"/>
    <mergeCell ref="P19:P20"/>
    <mergeCell ref="P21:P22"/>
    <mergeCell ref="P23:P24"/>
    <mergeCell ref="R23:R24"/>
    <mergeCell ref="R19:R20"/>
    <mergeCell ref="R21:R22"/>
    <mergeCell ref="Q12:Q13"/>
    <mergeCell ref="R12:R13"/>
    <mergeCell ref="A23:A24"/>
    <mergeCell ref="K12:M13"/>
    <mergeCell ref="K25:M26"/>
    <mergeCell ref="N19:N20"/>
    <mergeCell ref="N21:N22"/>
    <mergeCell ref="N23:N24"/>
    <mergeCell ref="A12:A13"/>
    <mergeCell ref="K18:M18"/>
    <mergeCell ref="C31:I31"/>
    <mergeCell ref="J31:P31"/>
    <mergeCell ref="A1:I1"/>
    <mergeCell ref="H18:J18"/>
    <mergeCell ref="A19:A20"/>
    <mergeCell ref="B19:D20"/>
    <mergeCell ref="H23:J24"/>
    <mergeCell ref="A25:A26"/>
    <mergeCell ref="B18:D18"/>
    <mergeCell ref="E18:G18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H5:J5"/>
    <mergeCell ref="A39:B39"/>
    <mergeCell ref="A40:B40"/>
    <mergeCell ref="R6:R7"/>
    <mergeCell ref="R8:R9"/>
    <mergeCell ref="R10:R11"/>
    <mergeCell ref="Q8:Q9"/>
    <mergeCell ref="Q10:Q11"/>
    <mergeCell ref="Q6:Q7"/>
    <mergeCell ref="A21:A22"/>
    <mergeCell ref="E21:G22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 昌広</dc:creator>
  <cp:keywords/>
  <dc:description/>
  <cp:lastModifiedBy>ニチレク</cp:lastModifiedBy>
  <cp:lastPrinted>2004-07-26T04:56:50Z</cp:lastPrinted>
  <dcterms:created xsi:type="dcterms:W3CDTF">2003-12-02T03:47:52Z</dcterms:created>
  <dcterms:modified xsi:type="dcterms:W3CDTF">2004-07-31T09:23:38Z</dcterms:modified>
  <cp:category/>
  <cp:version/>
  <cp:contentType/>
  <cp:contentStatus/>
</cp:coreProperties>
</file>